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nc.dautomation.com/remote.php/webdav/RoboLive/Business/Marketing/"/>
    </mc:Choice>
  </mc:AlternateContent>
  <bookViews>
    <workbookView xWindow="0" yWindow="0" windowWidth="28800" windowHeight="12450"/>
  </bookViews>
  <sheets>
    <sheet name="Valuation" sheetId="8" r:id="rId1"/>
    <sheet name="Recall Data" sheetId="9" r:id="rId2"/>
  </sheets>
  <definedNames>
    <definedName name="_xlnm._FilterDatabase" localSheetId="1" hidden="1">'Recall Data'!$A$2:$S$2</definedName>
    <definedName name="_xlnm._FilterDatabase" localSheetId="0" hidden="1">Valuation!$A$8:$D$32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 i="9" l="1"/>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5" i="9"/>
  <c r="Q126" i="9"/>
  <c r="Q127" i="9"/>
  <c r="Q128" i="9"/>
  <c r="Q3" i="9"/>
  <c r="B82" i="8"/>
  <c r="B68" i="8"/>
  <c r="B67" i="8"/>
  <c r="B62" i="8"/>
  <c r="B64" i="8" s="1"/>
  <c r="B56" i="8"/>
  <c r="B54" i="8"/>
  <c r="B50" i="8"/>
  <c r="B47" i="8"/>
  <c r="B41" i="8"/>
  <c r="B45" i="8" s="1"/>
  <c r="B37" i="8"/>
  <c r="B33" i="8"/>
  <c r="B27" i="8"/>
  <c r="B29" i="8" s="1"/>
  <c r="B22" i="8"/>
  <c r="B20" i="8"/>
  <c r="B17" i="8"/>
  <c r="C13" i="8"/>
  <c r="B52" i="8" l="1"/>
  <c r="B21" i="8"/>
  <c r="B23" i="8" s="1"/>
  <c r="B57" i="8"/>
  <c r="B58" i="8" s="1"/>
  <c r="B60" i="8" s="1"/>
  <c r="B39" i="8"/>
  <c r="B69" i="8"/>
  <c r="B70" i="8" s="1"/>
  <c r="B72" i="8" s="1"/>
  <c r="B74" i="8" s="1"/>
  <c r="B18" i="8"/>
  <c r="B36" i="8"/>
  <c r="B24" i="8" l="1"/>
  <c r="R4" i="9" l="1"/>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R83" i="9"/>
  <c r="R84" i="9"/>
  <c r="R85" i="9"/>
  <c r="R86" i="9"/>
  <c r="R87" i="9"/>
  <c r="R88" i="9"/>
  <c r="R89" i="9"/>
  <c r="R90" i="9"/>
  <c r="R91" i="9"/>
  <c r="R92" i="9"/>
  <c r="R93" i="9"/>
  <c r="R94" i="9"/>
  <c r="R95" i="9"/>
  <c r="R96" i="9"/>
  <c r="R97" i="9"/>
  <c r="R98" i="9"/>
  <c r="R99" i="9"/>
  <c r="R100" i="9"/>
  <c r="R101" i="9"/>
  <c r="R102" i="9"/>
  <c r="R103" i="9"/>
  <c r="R104" i="9"/>
  <c r="R105" i="9"/>
  <c r="R106" i="9"/>
  <c r="R107" i="9"/>
  <c r="R108" i="9"/>
  <c r="R109" i="9"/>
  <c r="R110" i="9"/>
  <c r="R111" i="9"/>
  <c r="R112" i="9"/>
  <c r="R113" i="9"/>
  <c r="R114" i="9"/>
  <c r="R115" i="9"/>
  <c r="R116" i="9"/>
  <c r="R117" i="9"/>
  <c r="R118" i="9"/>
  <c r="R119" i="9"/>
  <c r="R120" i="9"/>
  <c r="R121" i="9"/>
  <c r="R122" i="9"/>
  <c r="R123" i="9"/>
  <c r="R125" i="9"/>
  <c r="R126" i="9"/>
  <c r="R127" i="9"/>
  <c r="R128" i="9"/>
  <c r="R3" i="9"/>
  <c r="E128" i="9"/>
  <c r="E127" i="9"/>
  <c r="E126" i="9"/>
  <c r="E125" i="9"/>
  <c r="R124"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S127" i="9" l="1"/>
  <c r="S16" i="9"/>
  <c r="S10" i="9"/>
  <c r="S23" i="9"/>
  <c r="S36" i="9"/>
  <c r="S56" i="9"/>
  <c r="S71" i="9"/>
  <c r="S79" i="9"/>
  <c r="S87" i="9"/>
  <c r="S95" i="9"/>
  <c r="S103" i="9"/>
  <c r="S111" i="9"/>
  <c r="S119" i="9"/>
  <c r="S12" i="9"/>
  <c r="S32" i="9"/>
  <c r="S50" i="9"/>
  <c r="S39" i="9"/>
  <c r="S28" i="9"/>
  <c r="S64" i="9"/>
  <c r="S48" i="9"/>
  <c r="S24" i="9"/>
  <c r="S42" i="9"/>
  <c r="S55" i="9"/>
  <c r="S44" i="9"/>
  <c r="S58" i="9"/>
  <c r="S8" i="9"/>
  <c r="S26" i="9"/>
  <c r="S15" i="9"/>
  <c r="S4" i="9"/>
  <c r="S18" i="9"/>
  <c r="S31" i="9"/>
  <c r="S117" i="9"/>
  <c r="S109" i="9"/>
  <c r="S101" i="9"/>
  <c r="S93" i="9"/>
  <c r="S85" i="9"/>
  <c r="S77" i="9"/>
  <c r="S69" i="9"/>
  <c r="S61" i="9"/>
  <c r="S53" i="9"/>
  <c r="S45" i="9"/>
  <c r="S37" i="9"/>
  <c r="S29" i="9"/>
  <c r="S21" i="9"/>
  <c r="S13" i="9"/>
  <c r="S5" i="9"/>
  <c r="S125" i="9"/>
  <c r="S120" i="9"/>
  <c r="S112" i="9"/>
  <c r="S88" i="9"/>
  <c r="S72" i="9"/>
  <c r="S104" i="9"/>
  <c r="S96" i="9"/>
  <c r="S80" i="9"/>
  <c r="S128" i="9"/>
  <c r="B79" i="8" s="1"/>
  <c r="S123" i="9"/>
  <c r="S115" i="9"/>
  <c r="S107" i="9"/>
  <c r="S99" i="9"/>
  <c r="S91" i="9"/>
  <c r="S83" i="9"/>
  <c r="S75" i="9"/>
  <c r="S67" i="9"/>
  <c r="S59" i="9"/>
  <c r="S51" i="9"/>
  <c r="S43" i="9"/>
  <c r="S35" i="9"/>
  <c r="S27" i="9"/>
  <c r="S19" i="9"/>
  <c r="S11" i="9"/>
  <c r="S3" i="9"/>
  <c r="S110" i="9"/>
  <c r="S102" i="9"/>
  <c r="S86" i="9"/>
  <c r="S70" i="9"/>
  <c r="S62" i="9"/>
  <c r="S54" i="9"/>
  <c r="S38" i="9"/>
  <c r="S22" i="9"/>
  <c r="S14" i="9"/>
  <c r="S6" i="9"/>
  <c r="S116" i="9"/>
  <c r="S92" i="9"/>
  <c r="S68" i="9"/>
  <c r="S60" i="9"/>
  <c r="S118" i="9"/>
  <c r="S94" i="9"/>
  <c r="S78" i="9"/>
  <c r="S46" i="9"/>
  <c r="S30" i="9"/>
  <c r="S108" i="9"/>
  <c r="S100" i="9"/>
  <c r="S84" i="9"/>
  <c r="S76" i="9"/>
  <c r="S126" i="9"/>
  <c r="S121" i="9"/>
  <c r="S113" i="9"/>
  <c r="S105" i="9"/>
  <c r="S97" i="9"/>
  <c r="S89" i="9"/>
  <c r="S81" i="9"/>
  <c r="S73" i="9"/>
  <c r="S65" i="9"/>
  <c r="S57" i="9"/>
  <c r="S49" i="9"/>
  <c r="S41" i="9"/>
  <c r="S33" i="9"/>
  <c r="S25" i="9"/>
  <c r="S17" i="9"/>
  <c r="S9" i="9"/>
  <c r="S7" i="9"/>
  <c r="S20" i="9"/>
  <c r="S40" i="9"/>
  <c r="S124" i="9"/>
  <c r="S52" i="9"/>
  <c r="S34" i="9"/>
  <c r="S47" i="9"/>
  <c r="S63" i="9"/>
  <c r="S66" i="9"/>
  <c r="S74" i="9"/>
  <c r="S82" i="9"/>
  <c r="S90" i="9"/>
  <c r="S98" i="9"/>
  <c r="S106" i="9"/>
  <c r="S114" i="9"/>
  <c r="S122" i="9"/>
  <c r="B80" i="8" l="1"/>
  <c r="B83" i="8" s="1"/>
  <c r="B86" i="8" l="1"/>
</calcChain>
</file>

<file path=xl/comments1.xml><?xml version="1.0" encoding="utf-8"?>
<comments xmlns="http://schemas.openxmlformats.org/spreadsheetml/2006/main">
  <authors>
    <author>Kyle A'Hearn</author>
  </authors>
  <commentList>
    <comment ref="B27" authorId="0" shapeId="0">
      <text>
        <r>
          <rPr>
            <b/>
            <sz val="9"/>
            <color indexed="81"/>
            <rFont val="Tahoma"/>
            <family val="2"/>
          </rPr>
          <t>Kyle A'Hearn:</t>
        </r>
        <r>
          <rPr>
            <sz val="9"/>
            <color indexed="81"/>
            <rFont val="Tahoma"/>
            <family val="2"/>
          </rPr>
          <t xml:space="preserve">
800 total hours/year industry average
https://arimo.com/machine-learning/2016/manufacturing-downtime-cost-reduction-predictive-maintenance/</t>
        </r>
      </text>
    </comment>
    <comment ref="B28" authorId="0" shapeId="0">
      <text>
        <r>
          <rPr>
            <b/>
            <sz val="9"/>
            <color indexed="81"/>
            <rFont val="Tahoma"/>
            <family val="2"/>
          </rPr>
          <t>Kyle A'Hearn:</t>
        </r>
        <r>
          <rPr>
            <sz val="9"/>
            <color indexed="81"/>
            <rFont val="Tahoma"/>
            <family val="2"/>
          </rPr>
          <t xml:space="preserve">
$1,320,000 /hour industry average ($22,000/minute)
(assume buffer empty, etc.)
https://news.thomasnet.com/companystory/downtime-costs-auto-industry-22k-minute-survey-481017
</t>
        </r>
      </text>
    </comment>
  </commentList>
</comments>
</file>

<file path=xl/sharedStrings.xml><?xml version="1.0" encoding="utf-8"?>
<sst xmlns="http://schemas.openxmlformats.org/spreadsheetml/2006/main" count="1658" uniqueCount="1056">
  <si>
    <t>Replace cost</t>
  </si>
  <si>
    <t>Repair cost</t>
  </si>
  <si>
    <t>/hour</t>
  </si>
  <si>
    <t>Commissioning wage reduction value</t>
  </si>
  <si>
    <t>Robot commissioning wage</t>
  </si>
  <si>
    <t>Robot commissioning time per line</t>
  </si>
  <si>
    <t>Robot commissioning time reduction</t>
  </si>
  <si>
    <t>Wage reduction - W</t>
  </si>
  <si>
    <t>lines</t>
  </si>
  <si>
    <t>General Parameters</t>
  </si>
  <si>
    <t>Legend</t>
  </si>
  <si>
    <t>RoboLive Effectivness Option:</t>
  </si>
  <si>
    <t>Data input cell (yellow fill)</t>
  </si>
  <si>
    <t>RoboLive Effectiveness Estimate (blue text)</t>
  </si>
  <si>
    <t>Total Valuation Metrics</t>
  </si>
  <si>
    <t>ID</t>
  </si>
  <si>
    <t>ID No</t>
  </si>
  <si>
    <t>YEAR</t>
  </si>
  <si>
    <t>Affected units</t>
  </si>
  <si>
    <t>Date formatted</t>
  </si>
  <si>
    <t>Date</t>
  </si>
  <si>
    <t>RECORD CREATED</t>
  </si>
  <si>
    <t>REGULATION PART NO</t>
  </si>
  <si>
    <t>FMVSS</t>
  </si>
  <si>
    <t>DEFECT SUMMARY</t>
  </si>
  <si>
    <t>CONSEQUENCE SUMMARY</t>
  </si>
  <si>
    <t>CORRECTIVE SUMMARY</t>
  </si>
  <si>
    <t>RECALL NOTES</t>
  </si>
  <si>
    <t>UUID</t>
  </si>
  <si>
    <t>Cause</t>
  </si>
  <si>
    <t>Est. cost / unit</t>
  </si>
  <si>
    <t>None</t>
  </si>
  <si>
    <t>Missed processing</t>
  </si>
  <si>
    <t>23759</t>
  </si>
  <si>
    <t>90V012000</t>
  </si>
  <si>
    <t>19900201</t>
  </si>
  <si>
    <t>WELDS MAY BE OF POOR QUALITY, CRACKED OR MISSING FROM THE PINTLE HOOK ASSEMBLY TO THE REAR FRAME.</t>
  </si>
  <si>
    <t>TRAILER COULD SEPARATE FROM THE TRUCK CREATING THE POTENTIAL FOR AN ACCIDENT OR CRASH.</t>
  </si>
  <si>
    <t>REWELD, REINFORCE, OR PROVIDE WELDING AS NECESSARY TO ASSURE PROPER ATTACHMENT OF THE PINTLE HOOK ASSEMBLY TO THE REAR FRAME.</t>
  </si>
  <si>
    <t>SYSTEM: TRAILER HITCH.VEHICLE DESCRIPTION: SEMI-TRAILERS.</t>
  </si>
  <si>
    <t>5.81800005718e+21</t>
  </si>
  <si>
    <t>23893</t>
  </si>
  <si>
    <t>90V066000</t>
  </si>
  <si>
    <t>19900412</t>
  </si>
  <si>
    <t>A REQUIRED WELD IN THE AIR RIDE SUSPENSION FRAME ATTACHING AREA WAS OMITTED CAUSING SUSPENSION AND ADAPTOR CHANNELS TO BE OVERLOADED.</t>
  </si>
  <si>
    <t>ADAPTOR CHANNELS AND SUSPENSION CROSS MEMBERS COULD CRACK AND FAIL WITH HANGER AND AXLE ASSEMBLY DETACHMENT; THIS COULD RESULT IN A VEHICLE CRASH AND/OR A CATASTROPHIC AXLE DETACHMENT.</t>
  </si>
  <si>
    <t>INSPECTION AND WELD REPAIR, IF NECESSARY, TO ATTACH THE BOGIE SUBFRAME CROSS MEMBERS TO THE BOGIE ADAPTOR CHANNEL.</t>
  </si>
  <si>
    <t>SYSTEM: AIR RIDE SUSPENSION.VEHICLE DESCRIPTION: VAN TRAILERS WITH AIR RIDE SUSPENSION.</t>
  </si>
  <si>
    <t>5.874000057274e+21</t>
  </si>
  <si>
    <t>21985</t>
  </si>
  <si>
    <t>91V163000</t>
  </si>
  <si>
    <t>19910926</t>
  </si>
  <si>
    <t>THE TOP WELD ON PINTLE HOOK CROSSTUBE ASSEMBLY MAY HAVE BEEN OMITTED.</t>
  </si>
  <si>
    <t>MISSING WELD COULD CAUSE THE PINTLE HOOK MOUNT TUBETO BECOME DETACHED FROM THE TRAILER DURING OVER-THE-ROAD OPERATIONS, WHICH COULDRESULT IN A VEHICLE CRASH.</t>
  </si>
  <si>
    <t>APPLY ANY MISSING WELDS.</t>
  </si>
  <si>
    <t>SYSTEM: PINTLE HOOK.VEHICLE DESCRIPTION: SEMI-TRAILERS.</t>
  </si>
  <si>
    <t>6.255000058063e+21</t>
  </si>
  <si>
    <t>22654</t>
  </si>
  <si>
    <t>93V120000</t>
  </si>
  <si>
    <t>19930726</t>
  </si>
  <si>
    <t>THE HINGES ATTACHING THE WHEEL CARRIER TO THE MOTORHOME CAN FAIL, RESULTING IN THE WHEEL AND CARRIER SEPARATING FROM THE MOTORHOME.</t>
  </si>
  <si>
    <t>SEPARATION OF THE WHEEL CARRIER AND WHEEL CAN CREATE AHAZARD TO OTHER VEHICLES IN THE ROADWAY.</t>
  </si>
  <si>
    <t>DEALERS WILL INSPECT THE WELDS AND, IF NOT WELDED CORRECTLY, WILL EITHER REWELD THE HINGES OR BOLT THE HINGES TO THE ANGLE IRON.</t>
  </si>
  <si>
    <t>SYSTEM: EQUIPMENT; SPARE TIRE CARRIER.VEHICLE DESCRIPTION: MOTORHOMES.NOTES: UNTIL THE REPAIR IS MADE, VEHICLE OWNERS SHOULD INSPECT THE WHEEL CARRIERUNDER THE FRONT OF THE CHASSIS TO SEE IF THE WHEEL CAN BE ROCKED ON ITS CARRIER.IF MOVEMENT IS DETECTED, TEMPORARY SHIMS SHOULD BE PLACED BETWEEN THE WHEEL ANDCHASSIS RAILS TO STOP THE ROCKING, OR REMOVE THE SPARE WHEEL FROM THE CARRIERUNTIL THE CORRECTION IS MADE.IF YOUR VEHICLE IS PRESENTED TO AN AUTHORIZED DEALER ON AN AGREED SERVICE DATE,AND THE REMEDY IS NOT PROVIDED WITHIN A REASONABLE AMOUNT OF TIME AND FREE OFCHARGE OR THE REMEDY DOES NOT CORRECT THE SAFETY-RELATED DEFECT ORNONCOMPLIANCE, PLEASE CONTACT THE NATIONAL RV SERVICE CENTER AT 1-800-995-2558.ALSO CONTACT THE NATIONAL HIGHWAY TRAFFIC SAFETY ADMINISTRATION'S AUTO SAFETYHOTLINE AT 1-800-424-9393.</t>
  </si>
  <si>
    <t>6.776000059573e+21</t>
  </si>
  <si>
    <t>18874</t>
  </si>
  <si>
    <t>93V189001</t>
  </si>
  <si>
    <t>19931201</t>
  </si>
  <si>
    <t>MISLOCATED ATTACHING SPOT WELDS OF THE HOOD STRIKER ASSEMBLY CAUSE CRACKS TO START ON THE HOOD INNER PANEL. IF CRACKS OCCUR, THE HOOD STRIKER ASSEMBLY MAY NOT PROPERLY ENGAGE THE HOOD LATCH WHEN THE HOOD IS CLOSED.</t>
  </si>
  <si>
    <t>AN IMPROPERLY ENGAGED HOOD LATCH MAY RESULT IN A HOODFLY-UP WHILE THE VEHICLE IS IN MOTION. THIS WOULD OBSTRUCT THE DRIVER'S VIEWAND COULD CAUSE A VEHICLE CRASH.</t>
  </si>
  <si>
    <t>GM DEALERS WILL (A) INSTALL TWO BOLTS AND NUTS TO SECURE THE STRIKER ASSEMBLY TO THE HOOD INNER PANEL, AND (B) ENSURE THAT THE HOOD LATCH ASSEMBLY FASTENERS ARE PROPERLY TIGHTENED.</t>
  </si>
  <si>
    <t>SYSTEM: STRUCTURE; HOOD ASSEMBLY.VEHICLE DESCRIPTION: PASSENGER CARS.NOTE: IF YOUR VEHICLE IS PRESENTED TO AN AUTHORIZED DEALER ON AN AGREED UPONSERVICE DATE AND THE REMEDY IS NOT PROVIDED WITHIN A REASONABLE TIME AND FREEOF CHARGE OR THE REMEDY DOES NOT CORRECT THE DEFECT OR NONCOMPLIANCE, PLEASECONTACT CHEVROLET SERVICE CENTER AT 1-800-222-1020. ALSO, PLEASE CONTACT THENATIONAL HIGHWAY TRAFFIC SAFETY ADMINISTRATION'S AUTO SAFETY HOTLINE AT1-800-424-9393.</t>
  </si>
  <si>
    <t>6.851000006489e+21</t>
  </si>
  <si>
    <t>Mislocated processing</t>
  </si>
  <si>
    <t>18869</t>
  </si>
  <si>
    <t>93V189000</t>
  </si>
  <si>
    <t>MISLOCATED ATTACHING SPOT WELDS OF THE HOOD STRIKER ASSEMBLY CAUSE CRACKS TO START ON THE HOOD INNER PANEL.   IF CRACKS OCCUR, THE HOOD STRIKER ASSEMBLY MAY NOT PROPERLY ENGAGE THE HOOD LATCH WHEN THE HOOD IS CLOSED.</t>
  </si>
  <si>
    <t>AN IMPROPERLY ENGAGED HOOD LATCH MAY RESULT IN A HOOD FLY-UP WHILE THE VEHICLE IS IN MOTION.  THIS COULD OBSTRUCT THE DRIVER'S VIEW AND COULD CAUSE A VEHICLE CRASH.</t>
  </si>
  <si>
    <t>SUZUKI WILL (A) INSTALL TWO BOLTS AND NUTS TO SECURE THE STRIKER ASSEMBLY TO THE HOOD INNER PANEL, AND (B) ENSURE THAT THE HOOD LATCH ASSEMBLY FASTENERS ARE PROPERLY TIGHTENED.</t>
  </si>
  <si>
    <t>SYSTEM:STRUCTURE; HOOD ASSEMBLY.VEHICLE DESCRIPTION: PASSENGER CARS. NOTE: IF YOUR VEHICLE IS PRESENTED TO AN AUTHORIZED DEALER ON AN AGREED UPON SERVICE DATE AND THE REMEDY IS NOT PROVIDED WITHIN A REASONABLE TIME AND FREE OF CHARGE OR THE REMEDY DOES NOT CORRECT THE DEFECT OR NONCOMPLIANCE, PLEASE CONTACT SUZUKI SERVICE CENTER AT 1-714-996-7040. ALSO, PLEASE CONTACT THENATIONAL HIGHWAY TRAFFIC SAFETY ADMINISTRATION'S AUTO SAFETY HOTLINE AT 1-800-424-9393.</t>
  </si>
  <si>
    <t>6.850000013602e+21</t>
  </si>
  <si>
    <t>19088</t>
  </si>
  <si>
    <t>93V218000</t>
  </si>
  <si>
    <t>19931230</t>
  </si>
  <si>
    <t>WELDS ARE MISSING ON THE REAR CHASSIS CROSSMEMBER TO THE CHASSIS CENTERBEAM, TO WHICH A HITCH FOR TOWING ANOTHER DUMP TRAILER IS ATTACHED.</t>
  </si>
  <si>
    <t>HITCH CROSSMEMBER SEPARATION FROM THE LEAD TRAILER WHILETOWING ANOTHER DUMP TRAILER CAN RESULT IN AN ACCIDENT.</t>
  </si>
  <si>
    <t>DEALERS WILL INSPECT TRAILERS AND REPAIR IF NECESSARY.</t>
  </si>
  <si>
    <t>SYSTEM: STRUCTURE; FRAME; MEMBERS AND BODY.VEHICLE DESCRIPTION: DUMP TRAILERS.NOTE: IF YOUR VEHICLE IS PRESENTED TO AN AUTHORIZED DEALER ON AN AGREE UPONSERVICE DATE AND THE REMEDY IS NOT PROVIDED WITHIN A REASONABLE TIME AND FREEOF CHARGE OR THE REMEDY DOES NOT CORRECT THE DEFECT OR NONCOMPLIANCE, PLEASECONTACT FRUEHAUF SERVICE CENTER AT 1-313-948-1428. ALSO, PLEASE CONTACT THENATIONAL HIGHWAY TRAFFIC SAFETY ADMINISTRATION'S AUTO SAFETY HOTLINE AT1-800-424-9393.</t>
  </si>
  <si>
    <t>6.881000059783e+21</t>
  </si>
  <si>
    <t>19058</t>
  </si>
  <si>
    <t>94V016000</t>
  </si>
  <si>
    <t>19940131</t>
  </si>
  <si>
    <t>THESE VEHICLES WERE ASSEMBLED WITH A LOWER STEERING SHAFT THAT CAN SEPARATE DUE TO A MISLOCATED WELD.</t>
  </si>
  <si>
    <t>IF THE SEPARATION OCCURRED WHILE THE VEHICLE WAS IN MOTION, A LOSS OF STEERING CONTROL CAN RESULT AND AN ACCIDENT CAN OCCUR WITHOUT PRIOR WARNING.</t>
  </si>
  <si>
    <t>DEALERS WILL INSPECT THE STEERING SHAFT AND REPLACE IT IF NECESSARY.</t>
  </si>
  <si>
    <t>SYSTEM: STEERING; GEAR; SHAFT.VEHICLE DESCRIPTION: MULTIPURPOSE PASSENGER VEHICLES.NOTE: IF YOUR VEHICLE IS PRESENTED TO AN AUTHORIZED DEALER ON AN AGREED UPON SERVICE DATE AND THE REMEDY IS NOT PROVIDED WITHIN A REASONABLE TIME AND FREE OF CHARGE OR THE REMEDY DOES NOT CORRECT THE DEFECT OR NONCOMPLIANCE, PLEASE CONTACT CHEVROLET SERVICE CENTER AT 1-800-222-1020. ALSO, CONTACT THE NATIONAL HIGHWAY TRAFFIC SAFETY ADMINISTRATION'S AUTO SAFETY HOTLINE AT 1-800-424-9393.</t>
  </si>
  <si>
    <t>6.980000006526e+21</t>
  </si>
  <si>
    <t>18250</t>
  </si>
  <si>
    <t>94V181000</t>
  </si>
  <si>
    <t>19941101</t>
  </si>
  <si>
    <t>A 2" BALL WAS TO BE WELDED TO A STEEL BAR AS WELL AS THE NUT FOR THE BALL WELDED TO THE SHANK. SOME VEHICLES WERE NOT PROPERLY WELDED ALLOWING THE NUT TO COME OFF.</t>
  </si>
  <si>
    <t>THE BALL CAN SEPARATE FROM THE STEEL BAR ALLOWING LOSS OF THE TOWED TRAILER.</t>
  </si>
  <si>
    <t>THE TRAILER HITCHES WILL BE INSPECTED AND WELDED PROPERLY.</t>
  </si>
  <si>
    <t>SYSTEM: EQUIPMENT; OTHER PIECES; TRAILER HITCHES AND ATTACHMENTS.VEHICLE DESCRIPTION: CHASSIS VEHICLES EQUIPPED WITH TRAILER HITCHES.NOTE: IF THE VEHICLE IS PRESENTED TO AN AUTHORIZED DEALER ON AN AGREED UPON SERVICE DATE AND THE REMEDY IS NOT PROVIDED FREE OF CHARGE WITHIN A REASONABLE TIME OR THE REMEDY DOES NOT CORRECT THE DEFECT, PLEASE CONTACT GRUMMAN OLSON AT 1-800-262-3437. ALSO, CONTACT THE NATIONAL HIGHWAY TRAFFIC SAFETY ADMINISTRATION'S AUTO SAFETY HOTLINE AT 1-800-424-9393.</t>
  </si>
  <si>
    <t>7.160000079654e+21</t>
  </si>
  <si>
    <t>Improper processing</t>
  </si>
  <si>
    <t>17486</t>
  </si>
  <si>
    <t>94V226000</t>
  </si>
  <si>
    <t>19941129</t>
  </si>
  <si>
    <t>ONE OR MORE OF THE ARC WELDS CAN BE MISSING ON THE SEAT BACK FRAME RECLINER.</t>
  </si>
  <si>
    <t>THIS CAN RESULT IN A SEAT BACK FALLING BACKWARDS UNDER A LOAD.</t>
  </si>
  <si>
    <t>BOTH FRONT SEAT BACKS WILL BE INSPECTED WITH THE USE OF A HOOK TO PULL BACK THE SEAT BACK UPHOLSTERY. FOR ANY SEAT WITH MISSING WELDS, THE SEAT BACK FRAME/RECLINER WILL BE REPLACED.</t>
  </si>
  <si>
    <t>SYSTEM: INTERIOR SYSTEMS; SEAT; BUCKET; SEAT BACK.VEHICLE DESCRIPTION: PASSENGER CARS.NOTE: IF YOUR VEHICLE IS PRESENTED TO AN AUTHORIZED DEALER ON AN AGREED UPON SERVICE DATE AND THE REMEDY IS NOT PROVIDED FREE OF CHARGE WITHIN A REASONABLE TIME OR THE REMEDY DOES NOT CORRECT THE DEFECT, PLEASE CONTACT SAAB AT1-800-955-9007. ALSO, CONTACT THE NATIONAL HIGHWAY TRAFFIC SAFETY ADMINISTRATION'S AUTO SAFETY HOTLINE AT 1-800-424-9393.</t>
  </si>
  <si>
    <t>7.207000012952e+21</t>
  </si>
  <si>
    <t>16599</t>
  </si>
  <si>
    <t>95V010000</t>
  </si>
  <si>
    <t>19950201</t>
  </si>
  <si>
    <t>MISSING WELDS IN THE UPPER COUPLER ASSEMBLY CAN LEAD TO FATIGUE CRACKS IN THE BOTTOM PLATE OF THE ASSEMBLY OVER A LENGTH OF TIME, CAUSING FAILURE OF THE UPPER COUPLER ASSEMBLY.</t>
  </si>
  <si>
    <t>THIS CONDITION CAN RESULT IN SEPARATION OF THE UPPER CONTROL ASSEMBLY WITH THE POTENTIAL FOR A VEHICLE ACCIDENT.</t>
  </si>
  <si>
    <t>DEALERS WILL INSPECT THE TRAILERS FOR FATIGUE CRACKS AND REWELD THE UPPER COUPLER ASSEMBLIES, IF NECESSARY.</t>
  </si>
  <si>
    <t>SYSTEM: EQUIPMENT; TRAILER HITCHES AND ATTACHMENTS.VEHICLE DESCRIPTION: CLOSED TOP DRY FREIGHT VAN TRAILERS.NOTE: IF THE VEHICLE IS PRESENTED TO AN AUTHORIZED DEALER ON AN AGREED UPON SERVICE DATE AND THE REMEDY IS NOT PROVIDED FREE OF CHARGE WITHIN A REASONABLE TIME, PLEASE CONTACT MONON AT 1-800-757-2378. ALSO CONTACT THE NATIONAL HIGHWAY TRAFFIC SAFETY ADMINISTRATION'S AUTO SAFETY HOTLINE AT 1-800-424-9393.</t>
  </si>
  <si>
    <t>7.282000016301e+21</t>
  </si>
  <si>
    <t>16638</t>
  </si>
  <si>
    <t>95V025000</t>
  </si>
  <si>
    <t>19950221</t>
  </si>
  <si>
    <t>THESE VEHICLES HAVE BEEN BUILT WITH WELDS MISSING FROM THE FRONT SUSPENSION LOWER CONTROL ARM ASSEMBLIES CAUSING EXCESSIVE LOADS ON THE EXISTING WELDS.</t>
  </si>
  <si>
    <t>THIS CONDITION CAN RESULT IN SEPARATION OF THE FRONTBUSHING SLEEVE SUBASSEMBLY FROM THE CONTROL ARM INCREASING THE POTENTIAL FOR A VEHICLE CRASH.</t>
  </si>
  <si>
    <t>DEALERS WILL INSPECT BOTH LEFT-HAND AND RIGHT-HAND FRONT SUSPENSION LOWER CONTROL ARM ASSEMBLIES AND REPLACE ALL CONTROL ARM ASSEMBLIES FOUND WITH OMITTED WELDS.</t>
  </si>
  <si>
    <t>SYSTEM: SUSPENSION; INDEPENDENT FRONT CONTROL ARM; LOWER.VEHICLE DESCRIPTION: PASSENGER VEHICLES.NOTE: IF YOUR VEHICLE IS PRESENTED TO AN AUTHORIZED DEALER ON AN AGREED UPON SERVICE DATE AND THE REMEDY IS NOT PROVIDED FREE OF CHARGE WITHIN A REASONABLE TIME, CONTACT CHEVROLET AT 1-800-222-1020 OR PONTIAC AT 1-800-762-2737. ALSO CONTACT THE NATIONAL HIGHWAY TRAFFIC SAFETY ADMINISTRATION'S AUTO SAFETY HOTLINE AT 1-800-424-9393.</t>
  </si>
  <si>
    <t>7.297000202648e+21</t>
  </si>
  <si>
    <t>16657</t>
  </si>
  <si>
    <t>95V027000</t>
  </si>
  <si>
    <t>571</t>
  </si>
  <si>
    <t>207</t>
  </si>
  <si>
    <t>THE SEATS OF THESE VEHICLES CAN HAVE INCOMPLETE WELDED LEFT SIDE SEAT BACK FRAME EXTENDER ARM WELDS. VEHICLES WITH AFFECTED SEATS DO NOT COMPLY WITH FMVSS NO. 207, "SEATING SYSTEMS."</t>
  </si>
  <si>
    <t>COSEQUENCE OF NON-COMPLIANCE:  THIS CONDITION CAN CAUSE THE SEAT TO COLLAPSE DURING A VEHICLE ACCIDENT AND WOULD NOT PROPERLY PROTECT THE OCCUPANT.</t>
  </si>
  <si>
    <t>DEALERS WILL INSPECT THE LEFT SIDE SEAT BACK EXTENDER ARMS OF THE SEATS FOR MISSING WELDS. WELDS SHOULD BE ON BOTH SIDES OF THE SEAT BACK EXTENDER ARM. IF A WELD IS MISSING, THE AFFECTED SEAT BACK FRAME ASSEMBLY(IES) WILL BE REPLACED.</t>
  </si>
  <si>
    <t>SYSTEM: INTERIOR; SEATS; BUCKET.VEHICLE DESCRIPTION: MEDIUM DUTY PICKUP TRUCKS EQUIPPED WITH NATIONAL SEATING COMPANY AIR SUSPENSION DRIVER AND PASSENGER LOW AND HIGH BACK BUCKET SEATS. NOTE: IF YOUR VEHICLE IS PRESENTED TO AN AUTHORIZED DEALER ON AN AGREED UPON SERVICE DATE AND THE REMEDY IS NOT PROVIDED FREE OF CHARGE WITHIN A REASONABLE TIME, CONTACT CHEVROLET AT 1-800-222-1020 OR GMC AT 1-810-456-4547. ALSO CONTACT THE NATIONAL HIGHWAY TRAFFIC SAFETY ADMINISTRATION'S AUTO SAFETY HOTLINE AT 1-800-424-9393.</t>
  </si>
  <si>
    <t>7.299000016516e+21</t>
  </si>
  <si>
    <t>18012</t>
  </si>
  <si>
    <t>95V045002</t>
  </si>
  <si>
    <t>19950504</t>
  </si>
  <si>
    <t>THE WELDS USED TO HOLD THE MAIN FOLDING HINGE TO THE SIDE FRAME MEMBERS WERE OMITTED OR TEMPORARY TACK WELDS RATHER THAN COMPLETE WELDS WERE USED.</t>
  </si>
  <si>
    <t>THE REAR HINGE CAN SEPARATE FROM THE REAR FRAME CAUSING THE FRAME TO CONTACT THE ROAD SURFACE WHILE THE TRAILER IS TOWED AND CARRYING A MOTORCYCLE.</t>
  </si>
  <si>
    <t>DEALERS WILL INSPECT THE WELD AND, IF NOT FULLY WELDED, IT WILL BE CLEANED, PREPARED, CORRECTLY WELDED, AND REPAINTED.</t>
  </si>
  <si>
    <t>SYSTEM: EQUIPMENT; OTHER PIECES; TRAILER HITCHES AND ATTACHMENTS.VEHICLE DESCRIPTION: TRAILERS USED TO TRANSPORT MOTORCYCLES.NOTE: IF YOUR TRAILER IS PRESENTED TO AN AUTHORIZED DEALER ON AN AGREED UPON SERVICE DATE AND THE REMEDY IS NOT PROVIDED FREE OF CHARGE WITHIN A REASONABLE TIME, CONTACT MYCO AT 1-813-748-2397. ALSO CONTACT THE NATIONAL HIGHWAY TRAFFIC SAFETY ADMINISTRATION'S AUTO SAFETY HOTLINE AT 1-800-424-9393.</t>
  </si>
  <si>
    <t>7.319000016604e+21</t>
  </si>
  <si>
    <t>20105</t>
  </si>
  <si>
    <t>95E007000</t>
  </si>
  <si>
    <t>19950323</t>
  </si>
  <si>
    <t>THE TORQUE PLUG ASSEMBLED INTO THE PRESSURE RELIEF DEVICE WAS NOT WELDED OR PINNED IN PRODUCTION. THE TIGHTENING OR TORQUING OF THE PRESSURE RELIEF DEVICE AS INSTALLED ON THE VEHICLE COULD CAUSE DAMAGE TO THE INTERNAL PARTS OF THE DEVICE.</t>
  </si>
  <si>
    <t>INTERNAL DAMAGE TO THE DEVICE COULD CAUSE A SUDDEN RELEASE OF CNG. IF CNG WERE RELEASED TO THE ENVIRONMENT AND AN IGNITION SOURCE WERE PRESENT, A FIRE COULD OCCUR.</t>
  </si>
  <si>
    <t>MIRADA WILL REPLACE THESE PRESSURE RELIEF DEVICES WITH DEVICES WHICH HAVE THE TORQUE PLUG WELDED OR PINNED.</t>
  </si>
  <si>
    <t>SYSTEM: FUEL; CNG; PRESSURE RELIEF VALVE/DEVICE. EQUIPMENT DESCRIPTION: COMPRESSED NATURAL GAS (CNG) PRESSURE RELIEF DEVICES. NOTE: IF THE VALVES HAVE NOT BEEN REPLACED FREE OF CHARGE WITHIN A REASONABLE TIME, PLEASE CONTACT MIRADA CONTROLS AT 1-612-448-3686. ALSO CONTACT THE NATIONAL HIGHWAY TRAFFIC SAFETY ADMINISTRATION'S AUTO SAFETY HOTLINE AT 1-800-424-9393.</t>
  </si>
  <si>
    <t>7.24400001663e+21</t>
  </si>
  <si>
    <t>18010</t>
  </si>
  <si>
    <t>95V045001</t>
  </si>
  <si>
    <t>19950405</t>
  </si>
  <si>
    <t>THE WELDS USED TO HOLD THE MAIN FOLDING HINGE TO THE SIDE FRAME MEMBERS WERE EITHER OMITTED OR TEMPORARY TACK WELDS RATHER THAN COMPLETE WELDS WERE USED.</t>
  </si>
  <si>
    <t>SYSTEM: EQUIPMENT; OTHER PIECES; TRAILER HITCHES AND ATTACHMENTS.VEHICLE DESCRIPTION: SINGLE AND DOUBLE-FOLDING TRAILERS USED TO TRANSPORT MOTORCYCLES.NOTE: IF YOUR TRAILER IS PRESENTED TO AN AUTHORIZED DEALER ON AN AGREED UPON SERVICE DATE AND THE REMEDY IS NOT PROVIDED FREE OF CHARGE WITHIN A REASONABLE TIME, CONTACT HARLEY-DAVIDSON AT 1-414-342-4680. ALSO CONTACT THE NATIONAL HIGHWAY TRAFFIC SAFETY ADMINISTRATION'S AUTO SAFETY HOTLINE AT 1-800-424-9393.</t>
  </si>
  <si>
    <t>7.318000016641e+21</t>
  </si>
  <si>
    <t>18013</t>
  </si>
  <si>
    <t>95V113000</t>
  </si>
  <si>
    <t>19950612</t>
  </si>
  <si>
    <t>THE VERTICAL AND HORIZONTAL WELDS ON THE CARGO TIE DOWN DEVICES WERE NOT PROPERLY WELDED.</t>
  </si>
  <si>
    <t>THE CARGO TIE DOWNS CAN SEPARATE CAUSING THE LOSS OF CARGO INCREASING THE POTENTIAL FOR A VEHICLE ACCIDENT AND INJURY.</t>
  </si>
  <si>
    <t>DEALERS WILL INSPECT THE WELDS AND, IF NECESSARY, REWELD ALL IMPROPER WELDS.</t>
  </si>
  <si>
    <t>SYSTEM: EQUIPMENT; OTHER PIECES.VEHICLE DESCRIPTION: FLATBED AND "TAUTLINER" TRAILER MODELS BUILT WITH OPTIONAL CARGO-SECURING CHAIN DEVICES RECESSED IN THE FLOOR.NOTE: OWNERS WHO TAKE THEIR VEHICLES TO AN AUTHORIZED DEALER ON AN AGREED UPON SERVICE DATE AND DO NOT RECEIVE THE FREE REMEDY WITHIN A REASONABLE TIME, SHOULD CONTACT UTILITY AT 1-800-423-6591. ALSO CONTACT THE NATIONAL HIGHWAY TRAFFIC SAFETY ADMINISTRATION'S AUTO SAFETY HOTLINE AT 1-800-424-9393.</t>
  </si>
  <si>
    <t>7.397000016766e+21</t>
  </si>
  <si>
    <t>17030</t>
  </si>
  <si>
    <t>95V141000</t>
  </si>
  <si>
    <t>19950727</t>
  </si>
  <si>
    <t>208</t>
  </si>
  <si>
    <t>SOME WELDS WERE OMITTED FROM THE BODY LOCK PILLAR, OR "B" PILLAR. THIS DOES NOT COMPLY WITH FMVSS NO.208, "OCCUPANT CRASH PROTECTION."</t>
  </si>
  <si>
    <t>CONSEQUENCE OF NON-COMPLIANCE:  IF A VEHICLE CRASH SHOULD OCCUR, OCCUPANT PROTECTION LEVELS COULD BE REDUCED.</t>
  </si>
  <si>
    <t>ALL VEHICLES IN THIS RECALL CAMPAIGN HAVE BEEN REPURCHASED AND REPLACED WITH A COMPARABLE VEHICLE.</t>
  </si>
  <si>
    <t>SYSTEM: STRUCTURE; FRAME; MEMBERS AND BODY; FMVSS NO.208.VEHICLE DESCRIPTION: PASSENGER VEHICLES.NOTE: ALL VEHICLES HAVE BEEN REPURCHASED.NO OTHER OWNERS WILL BE CONTACTED.</t>
  </si>
  <si>
    <t>7.425000202648e+21</t>
  </si>
  <si>
    <t>15994</t>
  </si>
  <si>
    <t>96V212000</t>
  </si>
  <si>
    <t>19961031</t>
  </si>
  <si>
    <t>301</t>
  </si>
  <si>
    <t>DURING ASSEMBLY OF THE LEFT REAR QUARTER PANEL, SOME WELDS WERE MISSED.  THIS DOES NOT COMPLY WITH THE REQUIREMENTS OF FMVSS NO. 301, "FUEL SYSTEM INTEGRITY."</t>
  </si>
  <si>
    <t>IN THE EVENT OF A REAR END COLLISION, THE VEHICLE SHEET METAL STRUCTURE WILL NOT PERFORM AS DESIGNED CAUSING UNEXPECTED DAMAGE TO THE FUEL TANK OR FUEL LINES, RESULTING IN FUEL LEAKAGE.  IF THIS IS A FUEL LEAK AND AN IGNITION SOURCE, A FIRE COULD OCCUR.</t>
  </si>
  <si>
    <t>DEALERS WILL INSPECT FOR THE MISSING WELDS AND, IF NECESSARY, PLACE THREE WHELDS BETWEEN THE INVOLVED PANELS APPLYING PRIMER, SEALER AND ANTI-CORROSION MATERIALS.</t>
  </si>
  <si>
    <t>OWNER NOTIFICATION:OWNER NOTIFICATION BEGAN DURING OCTOBER 1996. NOTE:OWNERS WHO TAKE THEIR VEHICLES TO AN AUTHORIZED DEALER ON AN AGREED UPON SERVICE DATE AND DO NOT RECEIVE THE FREE REMEDY WITHIN A REASONABLE TIME SHOULD CONTACT BUICK AT 1-800-521-7300.ALSO CONTACT THE NATIONAL HIGHWAY TRAFFIC SAFETY ADMINISTRATION'S AUTO SAFETY HOTLINE AT 1-800-424-9393.</t>
  </si>
  <si>
    <t>7.989000202927e+21</t>
  </si>
  <si>
    <t>14101</t>
  </si>
  <si>
    <t>96V252000</t>
  </si>
  <si>
    <t>19961220</t>
  </si>
  <si>
    <t>THE REAR AXLE TRACK BAR BRACKET CAN SEPARATE FROM THE FRAME DUE TO MISSING WELDS OR INADEQUATE WELD PENETRATION.</t>
  </si>
  <si>
    <t>IF BOTH BRACKETS SEPARATE, THE REAR AXLE CAN MOVE LATERALLY UNTIL THE TIRES CONTACT EITHER THE FRAME OR THE WHEELHOUSE RESULTING IN EITHER TIRE DAMAGE OR A SIGNIFICANT REDUCTION IN VEHICLE HANDLING PERFORMANCE.</t>
  </si>
  <si>
    <t>DEALERS WILL INSTALL A TRACK BAR BRACKET REINFORCEMENT KIT AND INSPECTION OF THE AXLE TUBES.  THE SUSPECT AXLE TUBES DO NOT HAVE A STAMPED DATE CODE ON THE TUBE.  AXLES WITHOUT DATE CODES ON THE TUBES WILL BE REPLACED.</t>
  </si>
  <si>
    <t>OWNER NOTIFICATION:OWNER NOTIFICATION WILL BEGIN JANUARY 20, 1997. NOTE:OWNERS WHO TAKE THEIR VEHICLES TO AN AUTHORIZED DEALER ON AN AGREED UPON SERVICE DATE AND DO NOT RECEIVE THE FREE REMEDY WITHIN A REASONABLE TIME SHOULD CONTACT FORD AT 1-800-392-3673.ALSO CONTACT THE NATIONAL HIGHWAY TRAFFIC SAFETY ADMINISTRATION'S AUTO SAFETY HOTLINE AT 1-800-424-9393.</t>
  </si>
  <si>
    <t>8.056000203283e+21</t>
  </si>
  <si>
    <t>13203</t>
  </si>
  <si>
    <t>97V069000</t>
  </si>
  <si>
    <t>19970501</t>
  </si>
  <si>
    <t>DURING ASSEMBLY OF THE FRAME, A FILLET WELD THAT JOINS THE INNER STEERING GEAR ATTACHMENT REINFORCEMENT TO THE FRAME RAIL, WAS OMITTED.</t>
  </si>
  <si>
    <t>DUE TO HIGH STEERING LOAD EVENTS, VEHICLES CAN EXHIBIT BROKEN STEERING GEAR ATTACHING BOLTS OR FRAME RAIL CRACKING AT THE STEERING GEAR ATTACHING POINT INCREASING THE RISK OF A VEHICLE CRASH.</t>
  </si>
  <si>
    <t>DEALERS WILL INSPECT THE VEHICLES FOR CRACKS IN THE FRAME RAIL.  VEHICLES THAT SHOW CRACKS WILL BE EQUIPPED WITH REINFORCEMENT PLATES.  VEHICLES THAT ARE FOUND TO BE FREE OF CRACKS WILL HAVE A SLOT CUT IN THE CROSS MEMBER AND THE FILLET WELD WILL BE ADDED.</t>
  </si>
  <si>
    <t>OWNER NOTIFICATION:OWNER NOTIFICATION IS EXPECTED TO BEGIN DURING MAY 1997. NOTE:OWNERS WHO TAKE THEIR VEHICLES TO AN AUTHORIZED DEALER ON AN AGREED UPON SERVICE DATE AND DO NOT RECEIVE THE FREE REMEDY WITHIN A REASONABLE TIME SHOULD CONTACT CHRYSLER AT 1-800-853-1403.ALSO CONTACT THE NATIONAL HIGHWAY TRAFFIC SAFETY ADMINISTRATION'S AUTO SAFETY HOTLINE AT 1-800-424-9393.</t>
  </si>
  <si>
    <t>8.215000206501e+21</t>
  </si>
  <si>
    <t>12292</t>
  </si>
  <si>
    <t>98V032000</t>
  </si>
  <si>
    <t>19980225</t>
  </si>
  <si>
    <t>214</t>
  </si>
  <si>
    <t>VEHICLE DESCRIPTION:  PASSENGER VEHICLES.  THESE VEHICLES WERE BUILT WITH MIS-LOCATED WELDS AT THE JOINT BETWEEN THE LEFT ROCKER PANEL INNER REINFORCEMENT AND THE BODY SIDE RING.  THIS DOES NOT MEET THE REQUIREMENTS OF FMVSS NO. 214, "SIDE DOOR STRENGTH."</t>
  </si>
  <si>
    <t>IN THE EVENT OF A VEHICLE CRASH, THE SHEET METAL STRUCTURE WOULD NOT PERFORM AS DESIRED INCREASING THE RISK OF PERSONAL INJURY.</t>
  </si>
  <si>
    <t>DEALERS WILL INSPECT THE WELDS AND, IF NECESSARY, PLACE FIVE WELDS BETWEEN THE INVOLVED PANELS AND APPLY PRIMER AND TOPCOAT FINISH MATERIALS.</t>
  </si>
  <si>
    <t>OWNER NOTIFICATION IS EXPECTED TO BEGIN DURING MARCH 1998.OWNERS WHO TAKE THEIR VEHICLES TO AN AUTHORIZED DEALER ON AN AGREED UPON SERVICE DATE AND DO NOT RECEIVE THE FREE REMEDY WITHIN A REASONABLE TIME SHOULD CONTACT CHEVROLET AT 1-800-222-1020 OR PONTIAC AT 1-800-762-2737.ALSO CONTACT THE NATIONAL HIGHWAY TRAFFIC SAFETY ADMINISTRATION'S AUTO SAFETY HOTLINE AT 1-888-DASH-2-DOT (1-888-327-4236).</t>
  </si>
  <si>
    <t>8.54300020265e+21</t>
  </si>
  <si>
    <t>11632</t>
  </si>
  <si>
    <t>98V047000</t>
  </si>
  <si>
    <t>19980319</t>
  </si>
  <si>
    <t>VEHICLE DESCRIPTION:  MULTI-PURPOSE PASSENGER VEHICLE.  SOME OF THE FRAME WELDS THAT AFFECT VEHICLE CONTROL AND CRASHWORTHINESS WERE OMITTED IN SIX ZONES IN THE FRAME.</t>
  </si>
  <si>
    <t>LOSS OF VEHICLE CONTROL CAN OCCUR, INCREASING THE RISK OF A VEHICLE CRASH.</t>
  </si>
  <si>
    <t>DEALERS WILL INSPECT THESE VEHICLES FOR THE PRESENCE OF THE CRITICAL WELDS.  ANY VEHICLES MISSING WELDS WILL BE CORRECTED BY TEAMS OF WELDERS IN THE FIELD.</t>
  </si>
  <si>
    <t>OWNER NOTIFICATION BEGAN MARCH 23, 1998. OWNERS WHO TAKE THEIR VEHICLES TO AN AUTHORIZED DEALER ON AN AGREED UPON SERVICE DATE AND DO NOT RECEIVE THE FREE REMEDY WITHIN A REASONABLE TIME SHOULD CONTACT CHRYSLER AT 1-800-992-1997.ALSO CONTACT THE NATIONAL HIGHWAY TRAFFIC SAFETY ADMINISTRATION'S AUTO SAFETY HOTLINE AT 1-888-DASH-2-DOT (1-888-327-4236).</t>
  </si>
  <si>
    <t>8.56400020343e+21</t>
  </si>
  <si>
    <t>9718</t>
  </si>
  <si>
    <t>98V328000</t>
  </si>
  <si>
    <t>19981223</t>
  </si>
  <si>
    <t>210</t>
  </si>
  <si>
    <t>VEHICLE DESCRIPTION:  SINGLE REAR-WHEEL AND DUAL REAR-WHEEL SCHOOL BUSES BUILT ON CHEVROLET 3500 VAN CUTAWAY CHASSIS, EXTERIOR BODY WIDTH OF 81" OR 94".  THE SCHOOL BUS CERTIFIED SAFETY SEATS DO NOT COMPLY WITH THE REQUIREMENTS OF FMVSS NO. 210, "SEAR BELT ASSEMBLY ANCHORAGES."  THE SEAT LEGS MAY HAVE INCOMPLETE OR MISSING WELDS.</t>
  </si>
  <si>
    <t>IN THE EVENT OF A CRASH, THE SEATS MAY NOT WITHSTAND THE FORCES SPECIFIED, POSSIBLY CAUSING INJURY TO THE SEAT OCCUPANT.</t>
  </si>
  <si>
    <t>DEALERS WILL REPLACE THE NONCOMPLYING SEAT LEGS.</t>
  </si>
  <si>
    <t>OWNER NOTIFICATION BEGAN DECEMBER 14, 1998. OWNERS WHO TAKE THEIR VEHICLES TO AN AUTHORIZED DEALER ON AN AGREED UPON SERVICE DATE AND DO NOT RECEIVE THE FREE REMEDY WITHIN A REASONABLE TIME SHOULD CONTACT COLLINS AT 1-800-533-1850.ALSO CONTACT THE NATIONAL HIGHWAY TRAFFIC SAFETY ADMINISTRATION'S AUTO SAFETY HOTLINE AT 1-888-DASH-2-DOT (1-888-327-4236).</t>
  </si>
  <si>
    <t>8.943000080777e+21</t>
  </si>
  <si>
    <t>10099</t>
  </si>
  <si>
    <t>99V001000</t>
  </si>
  <si>
    <t>19990121</t>
  </si>
  <si>
    <t>VEHICLE DESCRIPTION:  PASSENGER VEHICLES.  THE REAR SUSPENSION CROSSMEMBER MAY BE MISSING SPOT WELDS.</t>
  </si>
  <si>
    <t>THIS CONDITION CAN RESULT IN STRUCTURAL CRACKS IN THE BODY, AND REDUCED CRASH PROTECTION IN THE EVENT OF A REAR IMPACT.</t>
  </si>
  <si>
    <t>DEALERS WILL INSPECT THE VEHICLES FOR ANY MISSING WELDS, AND WILL HAVE STRUCTURAL RIVETS INSTALLED IN PLACE OF THE MISSING WELDS.</t>
  </si>
  <si>
    <t>OWNER NOTIFICATION BEGAN FEBRUARY 2, 1999. OWNERS WHO TAKE THEIR VEHICLES TO AN AUTHORIZED DEALER ON AN AGREED UPON SERVICE DATE AND DO NOT RECEIVE THE FREE REMEDY WITHIN A REASONABLE TIME SHOULD CONTACT CHRYSLER AT 1-800-992-1997.ALSO CONTACT THE NATIONAL HIGHWAY TRAFFIC SAFETY ADMINISTRATION'S AUTO SAFETY HOTLINE AT 1-888-DASH-2-DOT (1-888-327-4236).</t>
  </si>
  <si>
    <t>8.963000203426e+21</t>
  </si>
  <si>
    <t>9376</t>
  </si>
  <si>
    <t>99V339000</t>
  </si>
  <si>
    <t>19991222</t>
  </si>
  <si>
    <t>VEHICLE DESCRIPTION:  MINIVANS.  THE FRONT BODY/FRAME IS MISSING SPOT WELDS.</t>
  </si>
  <si>
    <t>THE MISSING WELDS MIGHT AFFECT THE OCCUPANT PROTECTION PERFORMANCE IN A COLLISION.</t>
  </si>
  <si>
    <t>DEALERS INSPECTED ALL THE VEHICLES AND THEY WERE FOUND TO BE PROPERLY WELDED.</t>
  </si>
  <si>
    <t>ALL AFFECTED VEHICLES HAVE BEEN INSPECTED.ALL VEHICLES WERE INSPECTED AND FOUND TO BE PROPERLY WELDED.THIS CAMPAIGN IS 100% COMPLETED.</t>
  </si>
  <si>
    <t>9.844000203702e+21</t>
  </si>
  <si>
    <t>8260</t>
  </si>
  <si>
    <t>00V025000</t>
  </si>
  <si>
    <t>20000204</t>
  </si>
  <si>
    <t>VEHICLE DESCRIPTION:  SEMI-TRAILERS.    THESE SEMI-TRAILERS ARE EQUIPPED WITH SUSPENSION BOGIES THAT CAN SLIDE FORWARD AND AFT TO CHANGE THE AXLE POSITIONS.  THE BOGIES SLIDE ALONG A PAIR OF BODY RAILS THAT ARE WELDED DIRECTLY TO THE BOTTOM FLANGE OF THE I-BEAM CROSSMEMBERS THAT MAKE UP THE FLOOR SUPPORT STRUCTURE.  THE FRONT STOP PIPES WERE INADVERTENTLY WELDED TO THE BODY RAILS SEVERAL INCHES BELOW THE BOTTOM OF THE CROSSMEMBERS.</t>
  </si>
  <si>
    <t>CYCLIC TENSION LOADING WILL RESULT IN THE OUTSIDE GUSSET WELD CRACKING, INCREASING THE RISK OF A CRASH.</t>
  </si>
  <si>
    <t>THIS CAMPAIGN HAS BEEN SUPERSEDED BY CAMPAIGN NO. 02V-295.  DEALERS WILL CUT AWAY THE VERTICAL CONNECTION OF THE GUSSET TO THE RAILS ELIMINATING THE GUSSET CRACKING IN THE AREA WHERE THE STOP PIPE IS SOLIDLY WELDED INTO THE BODY RAILS.</t>
  </si>
  <si>
    <t xml:space="preserve">OWNER NOTIFICATION BEGAN MARCH 1, 2000.OWNERS WHO TAKE THEIR VEHICLES TO AN AUTHORIZED DEALER ON AN AGREED UPON SERVICE DATE AND DO NOT RECEIVE THE FREE REMEDY WITHIN A REASONABLE TIME SHOULD CONTACT WABASH AT 1-765-771-5300.ALSO CONTACT THE NATIONAL HIGHWAY TRAFFIC SAFETY ADMINISTRATION'S AUTO SAFETY HOTLINE AT 1-888-DASH-2-DOT (1-888-327-4236). </t>
  </si>
  <si>
    <t>1.0067000086437e+22</t>
  </si>
  <si>
    <t>6562</t>
  </si>
  <si>
    <t>00V389000</t>
  </si>
  <si>
    <t>20001129</t>
  </si>
  <si>
    <t>VEHICLE DESCRIPTION:  TRANSIT COACHES.  THE REINFORCEMENT BRACKETS WERE NOT WELDED ON THE TAG AXLE.</t>
  </si>
  <si>
    <t>THIS CONDITION COULD RESULT IN A LOSS OF VEHICLE CONTROL, INCREASING THE RISK OF A CRASH.</t>
  </si>
  <si>
    <t>DEALERS WILL WELD THE BRACKETS ON THE TAB AXLE.</t>
  </si>
  <si>
    <t>OWNER NOTIFICATION BEGAN NOVEMBER 21, 2000.OWNERS WHO TAKE THEIR VEHICLES TO AN AUTHORIZED DEALER ON AN AGREED UPON SERVICE DATE AND DO NOT RECEIVE THE FREE REMEDY WITHIN A REASONABLE TIME SHOULD CONTACT PREVOST AT 1-418-831-2046.ALSO CONTACT THE NATIONAL HIGHWAY TRAFFIC SAFETY ADMINISTRATION'S AUTO SAFETY HOTLINE AT 1-888-DASH-2-DOT (1-888-327-4236).</t>
  </si>
  <si>
    <t>1.2166000092934e+22</t>
  </si>
  <si>
    <t>3103</t>
  </si>
  <si>
    <t>01V291000</t>
  </si>
  <si>
    <t>20010921</t>
  </si>
  <si>
    <t>VEHICLE DESCRIPTION:  HEAVY DUTY TRUCKS. THE STEERING SHAFTS MAY HAVE A DEFECTIVE OR MIS-LOCATED WELD THAT COULD FAIL.</t>
  </si>
  <si>
    <t>THIS CONDITION COULD CAUSE A COMPLETE LOSS OF STEERING CONTROL, INCREASING THE RISK OF A CRASH.</t>
  </si>
  <si>
    <t>DEALERS WILL REPLACE THE LOWER STEERING SHAFT.  OWNER NOTIFICATION BEGAN SEPTEMBER 17, 2001.   OWNERS WHO TAKE THEIR VEHICLES TO AN AUTHORIZED DEALER ON AN AGREED UPON SERVICE DATE AND DO NOT RECEIVE THE FREE REMEDY WITHIN A REASONABLE TIME SHOULD CONTACT INTERNATIONAL AT 1-800-448-7825.</t>
  </si>
  <si>
    <t>ALSO CONTACT THE NATIONAL HIGHWAY TRAFFIC SAFETY ADMINISTRATION'S AUTO SAFETY HOTLINE AT 1-888-DASH-2-DOT (1-888-327-4236).</t>
  </si>
  <si>
    <t>1.4322000093273e+22</t>
  </si>
  <si>
    <t>2827</t>
  </si>
  <si>
    <t>01E061000</t>
  </si>
  <si>
    <t>20011129</t>
  </si>
  <si>
    <t>EQUIPMENT DESCRIPTION:  THE SEAT BELT ANCHORAGE FAILED DURING TESTING UNDER FEDERAL MOTOR VEHICLE SAFETY STANDARD NO. 210, "SEAT BELT ASSEMBLY ANCHORAGES."  THE SEATS ARE MISSING WELDS.</t>
  </si>
  <si>
    <t>IN THE EVENT OF A VEHICLE CRASH, THE SEAT BELT ANCHORAGE MAY NOT HOLD, POSSIBLE RESULTING IN SERIOUS PERSONAL INJURIES.</t>
  </si>
  <si>
    <t>AUTHORIZED DEALERS WILL INSTALL A REPLACEMENT RISER FREE OF CHARGE.  OWNER NOTIFICATION BEGAN NOVEMBER 30, 2001.  OWNERS WHO TAKE THEIR VEHICLES TO AN AUTHORIZED DEALER ON AN AGREED UPON SERVICE DATE AND DO NOT RECEIVE THE FREE REMEDY WITHIN A REASONABLE TIME SHOULD CONTACT NATIONAL SEATING COMPANY AT 1-800-222-7328 EXT. 230.</t>
  </si>
  <si>
    <t>ALSO, CUSTOMERS CAN CONTACT THE NATIONAL HIGHWAY TRAFFIC SAFETY ADMINISTRATION'S AUTO SAFETY HOTLINE AT 1-888-DASH-2-DOT (1-888-327-4236).</t>
  </si>
  <si>
    <t>1.4606000102514e+22</t>
  </si>
  <si>
    <t>4789</t>
  </si>
  <si>
    <t>02V072000</t>
  </si>
  <si>
    <t>20020325</t>
  </si>
  <si>
    <t>IN SOME MINIVANS, WATER AND OTHER CONTAMINANTS (DIRT, SALT, ETC.) CAN ENTER INTO THE RIGHT REAR PASSENGER COMPARTMENT DUE TO A MISSING BODY SEALER.</t>
  </si>
  <si>
    <t>THIS COULD CAUSE A SHORT CIRCUIT IN THE ELECTRICAL CONNECTOR AT THE REAR WIRE HARNESS.  A SHORT CIRCUIT CAN LEAD TO MALFUNCTIONS OF THE REAR LIGHTING SYSTEM, REVERSE PARK-AID SYSTEM, OR TRAILER TOW ELECTRICAL SYSTEM.  A SUSTAINED SHORT CIRCUIT CAN RESULT IN MELTED CONNECTORS AND POTENTIALLY LEAD TO A FIRE.</t>
  </si>
  <si>
    <t xml:space="preserve"> DEALERS WILL INSPECT THE ELECTRICAL CONNECTOR AND SURROUNDING AREA FOR ABSENCE OF BODY SEALING AND CORROSION.  IF CORROSION IS PRESENT, DEALERS WILL SERVICE THE BODY GAPS, REPAIR CORRODED CONNECTORS, AND APPLY A PROTECTIVE PATCH TO THE CONNECTOR ASSEMBLY AND BODY HOLE.  IF CORROSION IS NOT PRESENT BUT THE BODY SEALER IS MISSING, DEALERS WILL SERVICE THE BODY GAPS AND APPLY A PROTECTIVE PATCH TO THE CONNECTOR ASSEMBLY AND BODY HOLE.  OWNER NOTIFICATION BEGAN APRIL 5, 2002.    OWNERS WHO TAKE THEIR VEHICLES TO AN AUTHORIZED DEALER ON AN AGREED UPON SERVICE DATE AND DO NOT RECEIVE THE FREE REMEDY WITHIN A REASONABLE TIME SHOULD CONTACT FORD AT 1-866-436-7332.</t>
  </si>
  <si>
    <t>CUSTOMERS CAN ALSO CONTACT THE NATIONAL HIGHWAY TRAFFIC SAFETY ADMINISTRATION'S AUTO SAFETY HOTLINE AT 1-888-DASH-2-DOT (1-888-327-4236).</t>
  </si>
  <si>
    <t>1.4780000215155e+22</t>
  </si>
  <si>
    <t>3510</t>
  </si>
  <si>
    <t>02V080000</t>
  </si>
  <si>
    <t>20020326</t>
  </si>
  <si>
    <t>ON CERTAIN PASSENGER VEHICLES, A COMPONENT IN THE INFLATOR OF SOME PASSENGER AIR BAG MODULES WAS NOT WELDED PROPERLY.</t>
  </si>
  <si>
    <t>AS A RESULT, THE AFFECTED AIR BAGS MAY NOT DEPLOY CORRECTLY IN A CRASH, INCREASING THE RISK OF INJURY TO A FRONT SEAT PASSENGER.</t>
  </si>
  <si>
    <t>DEALERS WILL REPLACE THE PASSENGER AIR BAG MODULE.    OWNER NOTIFICATION BEGAN APRIL 5, 2002.   OWNERS WHO TAKE THEIR VEHICLES TO AN AUTHORIZED DEALER ON AN AGREED UPON SERVICE DATE AND DO NOT RECEIVE THE FREE REMEDY WITHIN A REASONABLE TIME SHOULD CONTACT HONDA AT 1-800-999-1009 OR ACURA AT 1-800-382-2238.</t>
  </si>
  <si>
    <t xml:space="preserve">CUSTOMERS CAN ALSO CONTACT THE NATIONAL HIGHWAY TRAFFIC SAFETY ADMINISTRATION'S AUTO SAFETY HOTLINE AT 1-888-DASH-2-DOT (1-888-327-4236). </t>
  </si>
  <si>
    <t>1.4793000203665e+22</t>
  </si>
  <si>
    <t>2070</t>
  </si>
  <si>
    <t>02E039000</t>
  </si>
  <si>
    <t>20020708</t>
  </si>
  <si>
    <t>SEMI-TRAILER SUSPENSION EQUALIZE BOLTS SOLD AS AFTERMARKET PARTS BETWEEN AUGUST 28 AND NOVEMBER 9, 2001.  THE EQUALIZER BOLT IS A 2" DIAMETER BOLT APPROXIMATELY 11.5" LONG THAT HAS A WELDED ON PLATE AT ONE END AND A 2-3/8" LONG X 1" THREADED SHANK AT THE OPPOSITE END.  THERE ARE TWO PROBLEMS IN PRODUCTION THAT CONSTITUTE THIS DEFECT.  1) THE END PLATE ON THE BOLT WAS NOT PROPERLY WELDED TO THE BODY AND MAY DETACH AND 2) THE MATERIAL USED TO PRODUCE THE BOLT WAS NOT CORRECT.  THIS WOULD ONLY BE A PROBLEM IF USED AS A PIVOT BOLT FOR A FULL TRAILER.</t>
  </si>
  <si>
    <t>IF THE END PLATE DETACHES FROM THE BODY, THE BOLT MAY BACK OUT OF THE HOLE ALLOWING THE EQUALIZER TO COLLAPSE IN TO THE CENTER HANGER.  THIS WILL RESULT IN THAT SIDE OF THE TRAILER TO DROP DOWN, INCREASING THE POSSIBILITY OF A VEHICLE CRASH.  IF THE EQUALIZER BOLT WERE TO FAIL WHEN USED AS A DRAWBAR BOLT AND THE FAILED BOLT BACKED OUT, THE TOWED TRAILER COULD FAIL TO TRACK PROPERLY AND COULD BECOME DISCONNECTED FROM THE LEAD TRAILER.</t>
  </si>
  <si>
    <t>WABASH WILL NOTIFY ITS CUSTOMERS AND REPLACE THE DEFECTIVE BOLTS FREE OF CHARGE.  OWNER NOTIFICATION IS EXPECTED TO BEGIN DURING JUNE/JULY 2002.  OWNERS WHO TAKE THEIR VEHICLES TO AN AUTHORIZED DEALER ON AN AGREED UPON SERVICE DATE AND DO NOT RECEIVE THE FREE REMEDY WITHIN A REASONABLE TIME SHOULD CONTACT WABASH AT 765-771-5300.</t>
  </si>
  <si>
    <t xml:space="preserve">ALSO, CUSTOMERS CAN CONTACT THE NATIONAL HIGHWAY TRAFFIC SAFETY ADMINISTRATION'S AUTO SAFETY HOTLINE AT 1-888-DASH-2-DOT (1-888-327-4236). </t>
  </si>
  <si>
    <t>1.503900010603e+22</t>
  </si>
  <si>
    <t>229</t>
  </si>
  <si>
    <t>02V196000</t>
  </si>
  <si>
    <t>20020726</t>
  </si>
  <si>
    <t>ON CERTAIN PASSENGER VEHICLES, SOME OF THE PASSENGER AIR BAG MODULES WERE NOT PROPERLY WELDED AND MAY NOT DEPLOY IN A COLLISION.</t>
  </si>
  <si>
    <t>THE SEAT OCCUPANT MAY NOT BE PROPERLY PROTECTED IN THE EVENT OF A COLLISION, INCREASING THE RISK OF PERSONAL INJURY.</t>
  </si>
  <si>
    <t>DEALERS WILL REPLACE THE PASSENGER AIR BAG MODULE.  OWNER NOTIFICATION BEGAN AUGUST 2, 2002.  OWNERS WHO TAKE THEIR VEHICLES TO AN AUTHORIZED DEALER ON AN AGREED UPON SERVICE DATE AND DO NOT RECEIVE THE FREE REMEDY WITHIN A REASONABLE TIME SHOULD CONTACT HONDA AT 1-800-999-1009 OR ACURA AT 1-800-382-2238.</t>
  </si>
  <si>
    <t>1.5081000203696e+22</t>
  </si>
  <si>
    <t>1035</t>
  </si>
  <si>
    <t>02V196001</t>
  </si>
  <si>
    <t>20020814</t>
  </si>
  <si>
    <t>DEALERS WILL REPLACE THE PASSENGER AIR BAG MODULE.  OWNER NOTIFICATION BEGAN OCTOBER 4, 2002.  OWNERS WHO TAKE THEIR VEHICLES TO AN AUTHORIZED DEALER ON AN AGREED UPON SERVICE DATE AND DO NOT RECEIVE THE FREE REMEDY WITHIN A REASONABLE TIME SHOULD CONTACT MAZDA AT 1-800-222-5500.</t>
  </si>
  <si>
    <t>1.5111000213809e+22</t>
  </si>
  <si>
    <t>2253</t>
  </si>
  <si>
    <t>02V273000</t>
  </si>
  <si>
    <t>20021009</t>
  </si>
  <si>
    <t>CERTAIN SPORT UTILITY VEHICLES ARE MISSING WELDS ON THE REAR FLOOR PLAN.</t>
  </si>
  <si>
    <t>IN A CRASH, MISSING WELDS COULD DEGRADE PERFORMANCE OF THE THIRD ROW SEAT AND SAFETY BELT ANCHORAGE AND OCCUPANTS COULD RECEIVE GREATER INJURIES.</t>
  </si>
  <si>
    <t>DEALERS WILL INSPECT THE VEHICLE FOR MISSING WELDS.  IF MISSING WELDS ARE FOUND, GM WILL EXCHANGE THE VEHICLE FOR AN EQUIVALENT VEHICLE OR PROVIDE A REFUND OF THE PURCHASE PRICE.  OWNER NOTIFICATION BEGAN OCTOBER 4, 2002. OWNERS WHO TAKE THEIR VEHICLES TO AN AUTHORIZED DEALER ON AN AGREED UPON SERVICE DATE AND DO NOT RECEIVE THE FREE REMEDY WITHIN A REASONABLE TIME SHOULD CONTACT CHEVROLET AT 1-800-222-1020 OR GMC AT 1-800-462-8782.</t>
  </si>
  <si>
    <t>GM RECALL NO. 02045.ALSO, CUSTOMERS CAN CONTACT THE NATIONAL HIGHWAY TRAFFIC SAFETY ADMINISTRATION'S AUTO SAFETY HOTLINE AT 1-888-DASH-2-DOT (1-888-327-4236).</t>
  </si>
  <si>
    <t>1.5290000096291e+22</t>
  </si>
  <si>
    <t>287</t>
  </si>
  <si>
    <t>02V295000</t>
  </si>
  <si>
    <t>20021118</t>
  </si>
  <si>
    <t>DEALERS WILL CUT AWAY THE VERTICAL CONNECTION OF THE GUSSET TO THE RAILS ELIMINATING THE GUSSET CRACKING IN THE AREA WHERE THE STOP PIPE IS SOLIDLY WELDED INTO THE BODY RAILS.  OWNER NOTIFICATION BEGAN OCTOBER 1, 2002.   OWNERS WHO TAKE THEIR VEHICLES TO AN AUTHORIZED DEALER ON AN AGREED UPON SERVICE DATE AND DO NOT RECEIVE THE FREE REMEDY WITHIN A REASONABLE TIME SHOULD CONTACT WABASH AT 1-765-771-5300.</t>
  </si>
  <si>
    <t>1.5369000086437e+22</t>
  </si>
  <si>
    <t>62354</t>
  </si>
  <si>
    <t>03V420000</t>
  </si>
  <si>
    <t>20031029</t>
  </si>
  <si>
    <t xml:space="preserve">ON CERTAIN CHASSIS EQUIPPED WITH DEFIANCE METAL FUEL TANK SUPPORT BRACKET ASSEMBLIES, THE FUEL TANK BRACKET WAS NOT WELDED PER SPECIFICATION.  THIS CAN CAUSE THE FUEL TANK TO  SEPARATE FROM THE CHASSIS DURING ASSEMBLY OPERATION.  </t>
  </si>
  <si>
    <t xml:space="preserve">IF THE FUEL TANK SEPARATES FROM THE VECHILE, THERE IS A RISK THE TANK MAY RUPTURE CAUSING FUEL TO LEAK ON THE GROUND WHICH COULD RESULT IN A FIRE.  </t>
  </si>
  <si>
    <t xml:space="preserve">DEALERS WILL INSPECT AND REPAIR.  OWNER NOTIFICATION BEGAN JANUARY 1, 2004.  OWNERS WHO TAKE THEIR VEHICLES TO AN AUTHORIZED DEALER ON AN AGREED UPON SERVICE DATE AND DO NOT RECEIVE THE FREE REMEDY WITHIN A REASONABLE TIME SHOULD CONTACT MACK AT 1-610-709-3337.   </t>
  </si>
  <si>
    <t>MACK TRUCK RECALL NO. SC0284. ALSO, CUSTOMERS CAN CONTACT THE NATIONAL HIGHWAY TRAFFIC SAFETY ADMINISTRATION'S AUTO SAFETY HOTLINE AT 1-888-DASH-2-DOT (1-888-327-4236).</t>
  </si>
  <si>
    <t>2.0697000111356e+22</t>
  </si>
  <si>
    <t>35018</t>
  </si>
  <si>
    <t>04V007000</t>
  </si>
  <si>
    <t>20040114</t>
  </si>
  <si>
    <t xml:space="preserve">ON CERTAIN PASSENGER VEHICLES WITH DIRECT SHIFT GEARBOX, DURING THE PRODUCTION OF THE GEARBOX, A SEAM AT THE CLUTCH WAS NOT WELDED TO SPECIFICATIONS.  THIS COULD LEAD TO DEGRADED PERFORMANCE OF THE CLUTCH INSIDE THE GEARBOX.    </t>
  </si>
  <si>
    <t xml:space="preserve">THE CLUTCH COULD LOSE ITS ABILITY TO PROVIDE INPUT TORQUE TO THE TRANSMISSION WITHOUT PRIOR WARNING, WHICH COULD ALLOW THE VEHICLE TO ROLL, INCREASING THE RISK OF A CRASH.    </t>
  </si>
  <si>
    <t xml:space="preserve">DEALERS WILL REPLACE THE CLUTCH.   OWNER NOTIFICATION BEGAN ON APRIL 30, 2004.    OWNERS SHOULD CONTACT AUDI AT 1-800-822-2834.  </t>
  </si>
  <si>
    <t xml:space="preserve">VWOA RECAL NO. JA.CUSTOMERS CAN ALSO CONTACT THE NATIONAL HIGHWAY TRAFFIC SAFETY ADMINISTRATION'S AUTO SAFETY HOTLINE AT 1-888-DASH-2-DOT (1-888-327-4236). </t>
  </si>
  <si>
    <t>2.0862000223236e+22</t>
  </si>
  <si>
    <t>54975</t>
  </si>
  <si>
    <t>04V333000</t>
  </si>
  <si>
    <t>20040712</t>
  </si>
  <si>
    <t xml:space="preserve">ON CERTAIN PASSENGER VEHICLES, A SPOT WELDING OPERATION FOR THE REAR FLOORPAN REINFORCEMENT MAY NOT HAVE BEEN PERFORMED.   </t>
  </si>
  <si>
    <t xml:space="preserve">THIS COULD CAUSE THE REAR SEAT BELT ANCHORS AND/OR THE CHILD SEAT ANCHORS TO SEPARATE IN CERTAIN CRASH CONDITIONS, WHICH CAN INCREASE THE RISK OF INJURY TO REAR SEAT PASSENGERS.    </t>
  </si>
  <si>
    <t xml:space="preserve">DEALERS WILL INSPECT THE REAR FLOORPAN REINFORCEMENT FOR MISSING WELDS AND INSTALL STRUCTURAL RIVETS IF NECESSARY.  OWNER NOTIFICATION BEGAN ON JULY 6, 2004.  OWNERS SHOULD CONTACT DAIMLERCHRYSLER AT 1-800-853-1403.    </t>
  </si>
  <si>
    <t>DAIMLERCHRYSLER RECALL NO. D21.OWNERS CUSTOMERS CAN ALSO CONTACT THE NATIONAL HIGHWAY TRAFFIC SAFETY ADMINISTRATION'S AUTO SAFETY HOTLINE AT 1-888-DASH 2-DOT (1-888-327-4236).</t>
  </si>
  <si>
    <t>2.1263000203503e+22</t>
  </si>
  <si>
    <t>41487</t>
  </si>
  <si>
    <t>04V352000</t>
  </si>
  <si>
    <t>20040720</t>
  </si>
  <si>
    <t xml:space="preserve">CERTAIN MOTOR HOMES EQUIPPED WITH  DRAW TITE HITCH RECEIVERS MAY BE MISSING ONE OR MORE WELDS BETWEEN THE HITCH RECEIVER BOX AND THE BOTTOM SUPPORT PLATE.  </t>
  </si>
  <si>
    <t xml:space="preserve">THE WELDS COULD BREAK, ALLOWING THE HITCH RECEIVER BOX AND THE TOWED LOAD TO SEPARATE  FROM THE TOWING VEHICLE, INCREASING THE RISK OF A CRASH.  </t>
  </si>
  <si>
    <t xml:space="preserve">DEALERS WILL INSPECT AND REPLACE THE HITCH RECEIVER.  THE RECALL IS EXPECTED TO BEGIN DURING AUGUST 2004.  OWNERS SHOULD CONTACT FLEETWOOD AT 1-800-322-8216.  </t>
  </si>
  <si>
    <t>FLEETWOOD RECALL NO. 40715.CUSTOMERS CAN ALSO CONTACT THE NATIONAL HIGHWAY TRAFFIC SAFETY ADMINISTRATION'S AUTO SAFETY HOTLINE AT 1-888-DASH-2-DOT (1-888-327-4236).</t>
  </si>
  <si>
    <t>2.1290000110707e+22</t>
  </si>
  <si>
    <t>56373</t>
  </si>
  <si>
    <t>04V403000</t>
  </si>
  <si>
    <t>20040818</t>
  </si>
  <si>
    <t xml:space="preserve">ON CERTAIN MOTOR HOMES, DURING MANUFACTURING, THE SEAT BELT SHOULDER HARNESS ATTACHMENT LOCATION FOR THE PASSENGER SEAT WAS NOT PROPERLY WELDED OR ATTACHED.  </t>
  </si>
  <si>
    <t xml:space="preserve">IN THE EVENT OF A CRASH, THE SHOULDER HARNESS MAY BECOME LOOSE OR UNATTACHED CAUSING SERIOUS INJURY TO ANYONE IN THE PASSENGER SEAT.  </t>
  </si>
  <si>
    <t xml:space="preserve">DEALERS WILL INSTALL A NEW PLATE OVER EXISTING BY DRILLING FOUR ATTACHMENT HOLES ON EACH SIDE OF NEW PLATE AND ADD SECURING BOLTS.  THIS RECALL BEGAN OCTOBER 1, 2004.  OWNERS MAY CONTACT NEWMAR AT 1-574-773-7791.  </t>
  </si>
  <si>
    <t>2.1356000105286e+22</t>
  </si>
  <si>
    <t>34241</t>
  </si>
  <si>
    <t>04V530000</t>
  </si>
  <si>
    <t>20041103</t>
  </si>
  <si>
    <t xml:space="preserve">ON CERTAIN TRUCKS, THE FUEL TANK MOUNTING STRAP WAS NOT WELDED TO SPECIFICATIONS AND MAY FAIL.  THE FUEL TANK STRAP SUPPORTS AND FASTENS THE STEPS FOR THE OPERATOR AND PASSENGER TO ENTER AND EXIT THE CAB.  </t>
  </si>
  <si>
    <t xml:space="preserve">IF THE PEDESTAL STEP MOUNTING BRACKET SEPARATED FROM THE FUEL TANK STRAP, PASSENGER COULD FALL FROM THE VEHICLE WHEN ENTERING OR EXITING THE CAB,  INCREASING THE RISK OF PERSONAL INJURIES.  </t>
  </si>
  <si>
    <t xml:space="preserve">DEALERS WILL INSPECT THE FUEL TANK MOUNTING STRAP AND REPLACE IT  IF NECESSARY.  THE RECALL BEGAN FEBRUARY 7, 2005.  OWNERS SHOULD CONTACT MACK TRUCKS AT  1-610-709-3337.    </t>
  </si>
  <si>
    <t>MACK RECALL NO. SC0290.CUSTOMERS CAN ALSO CONTACT THE NATIONAL HIGHWAY TRAFFIC SAFETY ADMINISTRATION'S AUTO SAFETY HOTLINE AT 1-888-DASH-2-DOT (1-888-327-4236).</t>
  </si>
  <si>
    <t>2.1586000111356e+22</t>
  </si>
  <si>
    <t>55619</t>
  </si>
  <si>
    <t>05V116000</t>
  </si>
  <si>
    <t>20050329</t>
  </si>
  <si>
    <t>ON CERTAIN TRANSIT BUSES EQUIPPED WITH MERITOR FRONT AXLE ASSEMBLIES, A WELD IS MISSING ON THE RADIUS ROD ATTACHMENT BRACKETAND THE BRACKET MAY FATIGUE AND FAIL WHILE IN USE.</t>
  </si>
  <si>
    <t>BRACKET FAILURE COULD RESULT IN A CRASH WITHOUT PRIOR WARNING.</t>
  </si>
  <si>
    <t>DEALERS WILL REPLACE THE BRACKETS FREE OF CHARGE.   THE RECALL BEGAN ON APRIL 6, 2005.  OWNERS MAY CONTACT NEW FLYER AT 204-934-4874.</t>
  </si>
  <si>
    <t>CUSTOMERS MAY ALSO CONTACT THE NATIONAL HIGHWAY TRAFFIC SAFETY ADMINISTRATION'S VEHICLE SAFETY HOTLINE AT 1-888-327-4236 (TTY 1-800-424-9153), OR GO TO HTTP://WWW.SAFERCAR.GOV.</t>
  </si>
  <si>
    <t>2.1866000205539e+22</t>
  </si>
  <si>
    <t>61267</t>
  </si>
  <si>
    <t>05V227000</t>
  </si>
  <si>
    <t>20050518</t>
  </si>
  <si>
    <t>ON CERTAIN PASSENGER VEHICLES, THE STEERING YOKE WAS NOT WELDED TO THE STEERING SHAFT.  IF THE VEHICLE IS OPERATED IN THIS CONDITION, THERE IS A POSSIBILITY THAT THE YOKE MAY COME OFF FROM THE SHAFT, AND COULD RESULT IN A LOSS OF VEHICLE STEERING CONTROL.</t>
  </si>
  <si>
    <t>LOSS OF CONTROL OF THE VEHICLE COULD RESULT IN A CRASH.</t>
  </si>
  <si>
    <t>DEALERS WILL INSPECT THE STEERING YOKE AND SHAFT WELD CONDITION, AND REPLACE THE STEERING COLUMN ASSEMBLY FREE OF CHARGE.  THE RECALL BEGAN ON MAY 2, 2005.  OWNERS MAY CONTACT TOYOTA AT 1-800-331-4331.</t>
  </si>
  <si>
    <t>TOYOTA RECALL NO. SSC 50F.CUSTOMERS MAY ALSO CONTACT THE NATIONAL HIGHWAY TRAFFIC SAFETY ADMINISTRATION'S VEHICLE SAFETY HOTLINE AT 1-888-327-4236 (TTY 1-800-424-9153), OR GO TO HTTP://WWW.SAFERCAR.GOV.</t>
  </si>
  <si>
    <t>2.2002000216205e+22</t>
  </si>
  <si>
    <t>61884</t>
  </si>
  <si>
    <t>05V255000</t>
  </si>
  <si>
    <t>20050606</t>
  </si>
  <si>
    <t>222</t>
  </si>
  <si>
    <t>CERTAIN 2004 AND 2005 MY STURDIBUS AND UNIVERSE SCHOOL BUSES.  THESE BUSES WERE MANUFACTURED WITH IMPROPER/MISSING WELDS ON THE 30" WIDE BARRIER SUPPORT WHICH FAILS TO CONFORM TO FEDERAL MOTOR VEHICLE SAFETY STANDARD NO. 222, SCHOOL BUS PASSENGER SEATING AND CRASH PROTECTION.</t>
  </si>
  <si>
    <t>IN THE EVENT OF A FRONTAL CRASH, THE BARRIER MAY FAIL TO PROPERLY RESTRAIN THE FRONT SEATED PASSENGER, POSSIBY RESULTING IN SERIOUS INJURY.</t>
  </si>
  <si>
    <t>US BUS WILL NOTIFY ITS CUSTOMERS AND WILL VISUALLY INSPECT EACH SUSPECT BARRIER FOR MISSING WELDS AND REPAIR THE BARRIERS AS NECESSARY FREE OF CHARGE.  THE RECALL BEGAN ON JULY 14, 2006.  OWNERS MAY CONTACT US BUS AT 845-357-2510.</t>
  </si>
  <si>
    <t>2.2039000206618e+22</t>
  </si>
  <si>
    <t>35554</t>
  </si>
  <si>
    <t>05V289000</t>
  </si>
  <si>
    <t>20050621</t>
  </si>
  <si>
    <t xml:space="preserve">CERTAIN FIFTH WHEEL TRAVEL TRAILERS HAVE MISSING WELDS ON THE CHASSIS CROSS-MEMBERS. </t>
  </si>
  <si>
    <t>THIS CONDITION CAN CAUSE THE CROSS-MEMBER TO BECOME DISLODGED, CREATING A ROAD HAZARD IF THE FIFTH WHEEL TRAVEL TRAILER IS IN MOTION, WHICH COULD RESULT IN A CRASH.</t>
  </si>
  <si>
    <t xml:space="preserve">LIPPERT COMPONENTS, IN CONJUNCTION WITH FLEETWOOD, WILL INSPECT THE CROSS-MEMBERS FOR MISSING WELDS, REPAIR THE WELDS IF NECESSARY, AND ADD ADDITIONAL SUPPORT TO THE AFFECTED AREA.  OWNERS MAY CONTACT LIPPERT DIRECTLY AT 1-866-524-7821 TO MAKE ARRANGEMENTS TO HAVE THIS INSPECTION AND REPAIR PERFORMED.  THE RECALL BEGAN ON AUGUST 4, 2005.  </t>
  </si>
  <si>
    <t>FLEETWOOD RECALL NO. 50615. CUSTOMERS MAY ALSO CONTACT THE NATIONAL HIGHWAY TRAFFIC SAFETY ADMINISTRATION'S VEHICLE SAFETY HOTLINE AT 1-888-327-4236 (TTY 1-800-424-9153), OR GO TO HTTP://WWW.SAFERCAR.GOV.</t>
  </si>
  <si>
    <t>2.207700020672e+22</t>
  </si>
  <si>
    <t>36304</t>
  </si>
  <si>
    <t>05V367000</t>
  </si>
  <si>
    <t>20050826</t>
  </si>
  <si>
    <t xml:space="preserve">ON CERTAIN SPORT UTILITY VEHICLES, THE ATTACHMENT OF THE BRAKE LINE SUPPORT BRACKET WITHIN THE FRONT LEFT WHEEL WELL WAS NOT WELDED ACCORDING TO SPECIFICATIONS.  IT COULD LOOSEN AND OVER TIME THE BRAKE HOSE COULD RUB AGAINST THE WHEEL WELL.   </t>
  </si>
  <si>
    <t>THE FRONT LEFT BRAKE HOSE COULD BECOME DAMAGED TO THE POINT WHERE A LOSS OF BRAKE FLUID COULD OCCUR  INCREASING THE RISK OF A CRASH.</t>
  </si>
  <si>
    <t>DEALERS WILL RE-ATTACH THE BRAKE LINE SUPPORT BRACKET TO THE FRONT LEFT WHEEL WELL FREE OF CHARGE.  THE RECALL BEGAN ON SEPTEMBER 20, 2005. OWNERS MAY CONTACT BMW AT 1-800-831-1117.</t>
  </si>
  <si>
    <t>CUSTOMERS MAY ALSO CONTACT THE NATIONAL HIGHWAY TRAFFIC SAFETY ADMINISTRATION'S VEHICLE SAFETY HOTLINE AT 1-888-327-4236; (TTY: 1-800-424-9153); OR GO TO HTTP://WWW.SAFERCAR.GOV.</t>
  </si>
  <si>
    <t>2.2195000204676e+22</t>
  </si>
  <si>
    <t>51346</t>
  </si>
  <si>
    <t>06V064000</t>
  </si>
  <si>
    <t>20060308</t>
  </si>
  <si>
    <t>206</t>
  </si>
  <si>
    <t xml:space="preserve">CERTAIN LIGHT TRUCKS FAIL TO COMPLY WITH THE REQUIREMENTS OF FEDERAL MOTOR VEHICLE SAFETY STANDARD NO. 206, "DOOR LOCKS AND DOOR RETENTION COMPONENTS."  AN ARC WELD IS MISSING ON SOME RIGHT SIDE REAR DOOR UPPER LATCH ASSEMBLIES.  </t>
  </si>
  <si>
    <t>THIS MAY RESULT IN THE RIGHT SIDE DOORS COMING PARTIALLY OPEN INCREASING THE RISK OF INJURY TO OCCUPANTS.</t>
  </si>
  <si>
    <t>DEALERS WILL REPLACE THE UPPER LATCH ASSEMBLY FREE OF CHARGE.  THE RECALL BEGAN ON APRIL 3, 2006.  OWNERS MAY CONTACT NISSAN AT 800-662-6200.</t>
  </si>
  <si>
    <t>NISSAN RECALL NO. PB017.CUSTOMERS MAY ALSO CONTACT THE NATIONAL HIGHWAY TRAFFIC SAFETY ADMINISTRATION'S VEHICLE SAFETY HOTLINE AT 1-888-327-4236 (TTY 1-800-424-9153), OR GO TO HTTP://WWW.SAFERCAR.GOV.</t>
  </si>
  <si>
    <t>2.2596000208856e+22</t>
  </si>
  <si>
    <t>50690</t>
  </si>
  <si>
    <t>06V291000</t>
  </si>
  <si>
    <t>20060803</t>
  </si>
  <si>
    <t xml:space="preserve">CERTAIN MOTOR HOMES BUILT ON PREVOST CHASSIS MAY HAVE A DEFECTIVE PIVOT MOUNTING PLATE ON THE WIPER MECHANISM.  SOME PARTS MAY BE DEFECTIVE DUE TO A WEAK OR MISSING WELD BEAD ON ONE PIVOT. </t>
  </si>
  <si>
    <t>IF THIS PART IS DEFECTIVE, A FAILURE OF THE WIPER MECHANISM MAY OCCUR WHILE IN USE, MAKING THE WIPERS TOTALLY INOPERATIVE AFFECTING THE DRIVER'S VISIBILITY AND INCREASING THE RISK OF A CRASH.</t>
  </si>
  <si>
    <t>DEALERS WILL REPAIR THE PIVOT MOUNTING PLATE OF THE WINDSHIELD WIPER MECHANISM FREE OF CHARGE.  THE RECALL BEGAN ON AUGUST 14, 2006.  OWNERS MAY CONTACT COUNTRY COACH AT 1-800-547-8015.</t>
  </si>
  <si>
    <t>2.2886000218106e+22</t>
  </si>
  <si>
    <t>37952</t>
  </si>
  <si>
    <t>06E095000</t>
  </si>
  <si>
    <t>20061115</t>
  </si>
  <si>
    <t>CERTAIN LIPPERT TRAILER AXLES MANUFACTURED BETWEEN MAY AND JUNE 2006 AND INSTALLED AS ORIGINAL EQUIPMENT FOR CERTAIN RECREATIONAL TRAVEL TRAILERS.  DUE TO MISLOCATED SPINDLE WELDS, THE SPINDLE MAY PARTIALLY OR COMPLETELY SEPARATE FROM THE AXLE TUBE AND THE WHEEL AND HUB ASSEMBLY MAY COME OFF THE VEHICLE.</t>
  </si>
  <si>
    <t>SUDDEN AXLE FAILURE COULD RESULT IN A VEHICLE CRASH.</t>
  </si>
  <si>
    <t xml:space="preserve">LIPPERT IS WORKING WITH THE VEHICLE MANUFACTURERS TO NOTIFY OWNERS AND WILL INSPECT FOR MISLOCATED WELDS AND REPLACE THE AXLE IF NECESSARY.  OWNERS SHOULD CONTACT THEIR VEHICLE MANUFACTURER OR CONTACT LIPPERT AT 1-877-870-4900. </t>
  </si>
  <si>
    <t>CUSTOMERS MAY CONTACT THE NATIONAL HIGHWAY TRAFFIC SAFETY ADMINISTRATION'S VEHICLE SAFETY HOTLINE AT 1-888-327-4236 (TTY: 1-800-424-9153); OR GO TO HTTP://WWW.SAFERCAR.GOV.</t>
  </si>
  <si>
    <t>2.3086000897182e+22</t>
  </si>
  <si>
    <t>46857</t>
  </si>
  <si>
    <t>06V473000</t>
  </si>
  <si>
    <t>20061213</t>
  </si>
  <si>
    <t>ON CERTAIN TRAILERS EQUIPPED WITH LIPPERT AXLES, DUE TO MISLOCATED SPINDLE WELDS, THE SPINDLE MAY PARTIALLY OR COMPLETELY SEPARATE FROM THE AXLE TUBE AND THE WHEEL AND HUB ASSEMBLY MAY COME OFF THE VEHICLE.</t>
  </si>
  <si>
    <t xml:space="preserve">LIPPERT IS CONDUCTING THIS RECALL AND WILL INSPECT FOR MISLOCATED WELDS AND REPLACE THE AXLE IF NECESSARY (PLEASE SEE 06E-095).  OWNERS SHOULD CONTACT LIPPERT AT 1-877-870-4900 OR FLEETWOOD AT 1-800-322-8216. </t>
  </si>
  <si>
    <t>2.314000022076e+22</t>
  </si>
  <si>
    <t>46608</t>
  </si>
  <si>
    <t>06V475000</t>
  </si>
  <si>
    <t>20061218</t>
  </si>
  <si>
    <t>ON CERTAIN FIFTH WHEEL AND TRAVEL TRAILERS EQUIPPED WITH LIPPERT AXLES, DUE TO MISLOCATED SPINDLE WELDS, THE SPINDLE MAY PARTIALLY OR COMPLETELY SEPARATE FROM THE AXLE TUBE AND THE WHEEL AND HUB ASSEMBLY MAY COME OFF THE VEHICLE.</t>
  </si>
  <si>
    <t xml:space="preserve">LIPPERT IS CONDUCTING THIS RECALL AND WILL INSPECT FOR MISLOCATED WELDS AND REPLACE THE AXLE IF NECESSARY (PLEASE SEE 06E-095).  OWNERS SHOULD CONTACT LIPPERT AT 1-877-870-4900 OR CROSSROADS AT 260-593-2866. </t>
  </si>
  <si>
    <t>2.3143000218444e+22</t>
  </si>
  <si>
    <t>88233</t>
  </si>
  <si>
    <t>07E036000</t>
  </si>
  <si>
    <t>20070611</t>
  </si>
  <si>
    <t xml:space="preserve">CERTAIN RC COMPONENTS MOTORCYCLE FRAMES MANUFACTURED BETWEEN JANUARY 2003 AND SEPTEMBER 2005 SOLD AS REPLACEMENT EQUIPMENT.  THE FACTORY-INSTALLED WELDED GUSSET PLATE CONNECTING THE FRAME BACKBONE, NECK, AND DOWN TUBE IS MISSING.  </t>
  </si>
  <si>
    <t>AS A RESULT, ADDITIONAL STRESS WOULD BE PLACED ON THE WELDS CAUSING RAPID WEAR AND POSSIBLE JOINT SEPARATION.  FRAME SEPARATION OF THE NECK, DOWN TUBE, AND BACKBONE JOINTS COULD CAUSE THE DRIVER TO LOSE STEERING AND CONTROL OF THE BIKE, POSSIBLY RESULTING IN A CRASH.</t>
  </si>
  <si>
    <t>THE VEHICLE MANUFACTURERS ARE WORKING WITH RC COMPONENTS TO NOTIFY OWNERS AND THE MOTORCYCLES WILL BE REPAIRED OR REPLACED FREE OF CHARGE.   OWNERS CAN CONTACT EITHER THEIR MOTORCYCLE MANUFACTURER OR RC COMPONENTS AT 270-842-6000.</t>
  </si>
  <si>
    <t>2.3484000223534e+22</t>
  </si>
  <si>
    <t>32925</t>
  </si>
  <si>
    <t>07V289000</t>
  </si>
  <si>
    <t>20070705</t>
  </si>
  <si>
    <t>CERTAIN FREIGHTLINER SCHOOL BUSES AND TRUCKS MANUFACTURED FROM OCTOBER 23, 2004, TO MARCH 21, 2006.  DURING THE STEERING COLUMN MANUFACTURING PROCESS TWO WELDS MAY HAVE BEEN MISSING.</t>
  </si>
  <si>
    <t>COLUMNS WITH TWO WELDS MISSING MAY FATIGUE AND FRACTURE AND ALLOW THE STEERING WHEEL TO PROGRESSIVELY BE MOVED OUT OF ITS NORMAL POSITION WHICH MAY CAUSE THE STEERING TO RESPOND DIFFERENTLY THAN EXPECTED.  IF THIS CONDITION IS IGNORED, A CRASH MAY OCCUR.</t>
  </si>
  <si>
    <t>FREIGHTLINER WILL NOTIFY OWNERS AND INSPECT AND REPAIR THE AFFECTED VEHICLE FREE OF CHARGE.  THE RECALL BEGAN ON AUGUST 30, 2007.  OWNERS CAN CONTACT FREIGHTLINER AT 1-800-547-0712.</t>
  </si>
  <si>
    <t>FREIGHTLINER RECALL NO. FL-503.CUSTOMERS MAY CONTACT THE NATIONAL HIGHWAY TRAFFIC SAFETY ADMINISTRATION'S VEHICLE SAFETY HOTLINE AT 1-888-327-4236 (TTY: 1-800-424-9153); OR GO TO HTTP://WWW.SAFERCAR.GOV.</t>
  </si>
  <si>
    <t>2.4067000215778e+22</t>
  </si>
  <si>
    <t>77883</t>
  </si>
  <si>
    <t>08E031000</t>
  </si>
  <si>
    <t>20080414</t>
  </si>
  <si>
    <t>SAF-HOLLAND HAS REPORTED A SAFETY RELATED DEFECT IN 2,065 TRANSVERSE BEAM ASSEMBLIES, P/NOS. 90547733, 90547813, AND 90548443, INSTALLED AS ORIGINAL EQUIPMENT IN CERTAIN RECREATIONAL VEHICLES TO AID IN PROVIDING ROLL RESISTANCE OF THE DRIVE AXLE SUSPENSION SYSTEM.  IN SOME INSTANCES THE TRANSVERSE BEAM WAS NOT PROPERLY WELDED WHICH COULD RESULT IN A FAILURE OF THE WELD.</t>
  </si>
  <si>
    <t>IF THE WELD FAILS, VEHICLE STABILITY WHILE CORNERING COULD BE AFFECTED RESULTING IN LOSS OF VEHICLE CONTROL, POSSIBLY RESULTING IN A CRASH.  IN ADDITION, THE TRANSVERSE BEAM COULD DROP TO THE GROUND CAUSING SPARKS THAT COULD CAUSE A FIRE HAZARD.</t>
  </si>
  <si>
    <t>EACH VEHICLE MANUFACTURER WILL FILE A DEFECT REPORT AND REMEDY PLAN FOR THEIR VEHICLES WHICH INCLUDED THESE TRANSVERSE BEAM ASSEMBLIES AS ORIGINAL EQUIPMENT.  VEHICLES WILL BE REPAIRED AT NO COST TO THE OWNER.  THE RECALL IS EXPECTED TO BEGIN DURING APRIL 2008.  OWNERS CAN CONTACT EITHER THEIR VEHICLE MANUFACTURER OR SAF-HOLLAND AT 231-773-3271.</t>
  </si>
  <si>
    <t>2.651700037664e+22</t>
  </si>
  <si>
    <t>81968</t>
  </si>
  <si>
    <t>08V175000</t>
  </si>
  <si>
    <t>20080416</t>
  </si>
  <si>
    <t>GILLIG IS RECALLING 31 MY 2007 29 FOOT LOW FLOOR TRANSIT BUSES EQUIPPED WITH SAF- HOLLAND ADL SERIES REAR SUSPENSIONS.  IN SOME INSTANCES THE TRANSVERSE BEAM WAS NOT PROPERLY WELDED WHICH COULD RESULT IN A FAILURE OF THE WELD.</t>
  </si>
  <si>
    <t>GILLIG IS WORKING WITH SAF HOLLAND TO HAVE A VISUAL INSPECTION OF THE ADL TRANSVERSE BEAM PERFORMED.  IF A WELD DEFECT IS IDENTIFIED, SAF HOLLAND WILL PROVIDE A SERVICE REPLACEMENT KIT THAT CONTAINS A NEW TRANSVERSE BEAM, ALL NECESSARY INSTALLATION HARDWARE, BEAM REPLACEMENT AND INSTRUCTIONS FREE OF CHARGE (PLEASE SEE 08E031).  THE RECALL BEGAN ON APRIL 29,  2008.  OWNERS MAY CONTACT GILLIG AT 1-510-264-5031 OR SAF-HOLLAND AT 1-231-773-3271.</t>
  </si>
  <si>
    <t>2.6553000238522e+22</t>
  </si>
  <si>
    <t>78785</t>
  </si>
  <si>
    <t>08V210000</t>
  </si>
  <si>
    <t>20080508</t>
  </si>
  <si>
    <t xml:space="preserve">COUNTRY COACH IS RECALLING 26 MY 2008-2009 INSPIRE AND MY 2008 TRIBUTE MOTOR HOMES EQUIPPED WITH SAF-HOLLAND ADL SERIES REAR SUSPENSIONS.  IN SOME INSTANCES THE TRANSVERSE BEAM WAS NOT PROPERLY WELDED WHICH COULD RESULT IN A FAILURE OF THE WELD. </t>
  </si>
  <si>
    <t xml:space="preserve">IF THE WELD FAILS, VEHICLE STABILITY WHILE CORNERING COULD BE AFFECTED RESULTING IN LOSS OF VEHICLE CONTROL, POSSIBLY RESULTING IN A CRASH.  IN ADDITION, THE TRANSVERSE BEAM COULD DROP TO THE GROUND CAUSING SPARKS THAT COULD CAUSE A FIRE HAZARD. </t>
  </si>
  <si>
    <t>COUNTRY COACH IS WORKING WITH 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08E031).  THE RECALL BEGAN ON MAY 20, 2008.  OWNERS MAY CONTACT SAF-HOLLAND AT 1-231-773-3271 OR COUNTRY COACH AT 1-800-547-8015.</t>
  </si>
  <si>
    <t xml:space="preserve">CUSTOMERS MAY ALSO CONTACT THE NATIONAL HIGHWAY TRAFFIC SAFETY ADMINISTRATION'S VEHICLE SAFETY HOTLINE AT 1-888-327-4236 (TTY 1-800-424-9153), OR GO TO HTTP://WWW.SAFERCAR.GOV. </t>
  </si>
  <si>
    <t>2.6792000388694e+22</t>
  </si>
  <si>
    <t>77600</t>
  </si>
  <si>
    <t>08V269000</t>
  </si>
  <si>
    <t>20080618</t>
  </si>
  <si>
    <t xml:space="preserve">DAIMLER TRUCKS IS RECALLING 2,506 MY 2008 XC MOTOR HOME CHASSIS AND THOMAS BUILT HDX SCHOOL AND TRANSIT BUSES EQUIPPED WITH SAF-HOLLAND ADL SERIES REAR SUSPENSIONS.  IN SOME INSTANCES THE TRANSVERSE BEAM WAS NOT PROPERLY WELDED WHICH COULD RESULT IN A FAILURE OF THE WELD. </t>
  </si>
  <si>
    <t xml:space="preserve">IF THE WELD FAILS, VEHICLE STABILITY WHILE CORNERING COULD BE AFFECTED RESULTING IN LOSS OF VEHICLE CONTROL, POSSIBLY RESULTING IN A CRASH.  IN ADDITION, THE TRANSVERSE BEAM COULD DROP TO THE   GROUND CAUSING SPARKS THAT COULD CAUSE A FIRE HAZARD. </t>
  </si>
  <si>
    <t>DAIMLER TRUCKS IS WORKING WITH 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08E031).  THE RECALL RECALL BEGAN ON SEPTEMBER 12, 2008 (THOMAS BUILT BUSES) AND OCTOBER 8, 2008.  OWNERS MAY CONTACT SAF-HOLLAND AT 1-231-773-3271 OR DAIMLER TRUCKS AT 1-800-547-0712.</t>
  </si>
  <si>
    <t>DAIMLER TRUCKS RECALL NO. FL-530.CUSTOMERS MAY CONTACT THE NATIONAL HIGHWAY TRAFFIC SAFETY ADMINISTRATION'S VEHICLE SAFETY HOTLINE AT 1-888-327-4236 (TTY: 1-800-424-9153); OR GO TO HTTP://WWW.SAFERCAR.GOV.</t>
  </si>
  <si>
    <t>2.7138000510768e+22</t>
  </si>
  <si>
    <t>77931</t>
  </si>
  <si>
    <t>08V335000</t>
  </si>
  <si>
    <t>20080724</t>
  </si>
  <si>
    <t xml:space="preserve">FOUR WINDS IS RECALLING CERTAIN MY 2008-2009 MOTOR HOME CHASSIS EQUIPPED WITH SAF-HOLLAND ADL SERIES REAR SUSPENSIONS.  IN SOME INSTANCES THE TRANSVERSE BEAM WAS NOT PROPERLY WELDED WHICH COULD RESULT IN A FAILURE OF THE WELD. </t>
  </si>
  <si>
    <t>FOUR WINDS IS WORKING WITH DAIMLER TRUCKS AND 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08E031 AND 08V269).   OWNERS MAY CONTACT SAF-HOLLAND AT 1-231-773-3271,  DAIMLER TRUCKS AT 1-800-547-0712, OR FOUR WINDS AT 1-800-860-5658.</t>
  </si>
  <si>
    <t>2.7495000331726e+22</t>
  </si>
  <si>
    <t>78147</t>
  </si>
  <si>
    <t>08V345000</t>
  </si>
  <si>
    <t>20080729</t>
  </si>
  <si>
    <t>FOREST RIVER IS RECALLING 57 MY 2007-2008 MOTOR HOMES BUILT ON FREIGHTLINER XC CHASSIS AND EQUIPPED WITH SAF-HOLLAND REAR SUSPENSIONS.  IN SOME INSTANCES THE TRANSVERSE BEAM WAS NOT PROPERLY WELDED WHICH COULD RESULT IN A FAILURE OF THE WELD.</t>
  </si>
  <si>
    <t>FOREST RIVER IS WORKING WITH DAIMLER TRUCKS AND 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08E031 AND 08V269).   OWNERS MAY CONTACT SAF-HOLLAND AT 1-231-773-3271,  DAIMLER TRUCKS AT 1-800-547-0712, OR FOREST RIVER AT 1-574-389-4600.</t>
  </si>
  <si>
    <t>2.7536000388678e+22</t>
  </si>
  <si>
    <t>77502</t>
  </si>
  <si>
    <t>08V391000</t>
  </si>
  <si>
    <t>20080807</t>
  </si>
  <si>
    <t>DAMON IS RECALLING 179 MY 2008 ASTORIA, TUSCANY,ESSENCE, AND MY 2008-2009 ASTORIA PACIFIC MOTOR HOME CHASSIS EQUIPPED WITH SAF-HOLLAND ADL SERIES REAR SUSPENSIONS.  IN SOME INSTANCES THE TRANSVERSE BEAM WAS NOT PROPERLY WELDED WHICH COULD RESULT IN A FAILURE OF THE WELD.</t>
  </si>
  <si>
    <t>DAMON IS WORKING WITH DAIMLER TRUCKS/SAF-HOLLAND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08E031).  OWNERS MAY CONTACT DAIMLER TRUCKS AT 1-800-547-0712, SAF-HOLLAND AT 1-231-773-3271 OR DAMON AT 1-800-860-3812.</t>
  </si>
  <si>
    <t>2.7660000438771e+22</t>
  </si>
  <si>
    <t>81711</t>
  </si>
  <si>
    <t>08V420000</t>
  </si>
  <si>
    <t>20080821</t>
  </si>
  <si>
    <t xml:space="preserve">GULF STREAM IS RECALLING 50 MY 2008-2009 CRESCENDO, YELLOWSTONE, AND TOURMASTER RECREATIONAL VEHICLES EQUIPPED WITH SAF-HOLLAND ADL SERIES REAR SUSPENSIONS.  IN SOME INSTANCES THE TRANSVERSE BEAM WAS NOT PROPERLY WELDED WHICH COULD RESULT IN A FAILURE OF THE WELD. </t>
  </si>
  <si>
    <t>GULF STREAM IS WORKING WITH DAIMLER TRUCKS AND 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08E031).  OWNERS MAY CONTACT SAF-HOLLAND AT 1-231-773-3271, DAIMLER TRUCKS AT 1-800-547-0712, OR GULF STREAM AT 1-574-773-7761.</t>
  </si>
  <si>
    <t>2.7799000445763e+22</t>
  </si>
  <si>
    <t>80529</t>
  </si>
  <si>
    <t>08V540000</t>
  </si>
  <si>
    <t>20081015</t>
  </si>
  <si>
    <t xml:space="preserve">COACHMEN IS RECALLING 34 MY 2008 SPORTSCOACH ELITE, SPORTSCOACH LEGEND, AND SPORTSCOACH PATHFINDER MOTOR HOMES EQUIPPED WITH SAF-HOLLAND ADL SERIES REAR SUSPENSIONS.  IN SOME INSTANCES THE TRANSVERSE BEAM WAS NOT PROPERLY WELDED WHICH COULD RESULT IN A FAILURE OF THE WELD. </t>
  </si>
  <si>
    <t xml:space="preserve">COACHMEN IS WORKING WITH DAIMLER TRUCKS AND 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08V269 OR 08E031).  OWNERS MAY CONTACT SAF-HOLLAND AT 1-231-773-3271, DAIMLER TRUCKS AT 1-800-547-0712, OR COACHMEN AT   </t>
  </si>
  <si>
    <t>2.8441000341628e+22</t>
  </si>
  <si>
    <t>79256</t>
  </si>
  <si>
    <t>08V573000</t>
  </si>
  <si>
    <t>20081030</t>
  </si>
  <si>
    <t>WINNEBAGO IS RECALLING 594 MY 2008-2009 DESTINATION, JOURNEY, TOUR, VECTRA, AND ITASCA LATITUDE, MERIDIAN, ELLIPSE, AND HORIZON MOTOR HOMES EQUIPPED WITH SAF-HOLLAND ADL SERIES REAR SUSPENSIONS.  IN SOME INSTANCES THE TRANSVERSE BEAM WAS NOT PROPERLY WELDED WHICH COULD RESULT IN A FAILURE OF THE WELD.</t>
  </si>
  <si>
    <t>IF THE WELD FAILS, VEHICLE STABILITY WHILE CORNERING COULD BE AFFECTED RESULTING IN LOSS OF VEHICLE CONTROL, POSSIBLY RESULTING IN A CRASH.  IN ADDITION, THE TRANSVERSE BEAM COULD DROP TO THE   GROUND CAUSING SPARKS THAT COULD CAUSE A FIRE HAZARD.</t>
  </si>
  <si>
    <t>WINNEBAGO IS WORKING WITH DAIMLER TRUCKS/SAF-HOLLAND TO HAVE A VISUAL INSPECTION OF THE ADL TRANSVERSE BEAM PERFORMED.  IF A WELD DEFECT IS IDENTIFIED, SAF-HOLLAND WILL PROVIDE A SERVICE REPLACEMENT KIT THAT CONTAINS A NEW TRANSVERSE BEAM, ALL NECESSARY INSTALLATION HARDWARE, BEAM REPLACEMENT, AND INSTRUCTIONS FREE OF CHARGE (PLEASE SEE 08V269 AND 08E031).  OWNERS MAY CONTACT DAIMLER TRUCKS AT 1-800-547-0712, SAF-HOLLAND AT 1-231-773-3271, OR WINNEBAGO AT 1-641-585-3535.</t>
  </si>
  <si>
    <t>2.8579000392647e+22</t>
  </si>
  <si>
    <t>84759</t>
  </si>
  <si>
    <t>08V615000</t>
  </si>
  <si>
    <t>20081125</t>
  </si>
  <si>
    <t>209</t>
  </si>
  <si>
    <t xml:space="preserve">GM IS RECALLING 16,667 MY 2009 BUICK ENCLAVE, CHEVROLET TRAVERSE, GMC ACADIA, AND SATURN OUTLOOK VEHICLES FOR FAILING TO CONFORM WITH THE REQUIREMENTS OF FEDERAL MOTOR VEHICLE SAFETY STANDARD NO. 209, 'SEAT BELT ASSEMBLIES.'  THESE VEHICLES MAY HAVE BEEN BUILT WITH A SAFETY BELT BUCKLE IN THE SECOND OR THIRD ROW THAT IS MISSING A RIVET. </t>
  </si>
  <si>
    <t>IN A VEHICLE CRASH, IF THE RIVET IS MISSING, THE BUCKLE MAY SEPARATE FROM THE MOUNTING STRAP, INCREASING THE RISK OF INJURY TO THE PASSENGER.</t>
  </si>
  <si>
    <t xml:space="preserve">DEALERS WILL INSPECT THE SAFETY BELT BUCKLES IN THE SECOND AND THIRD ROWS, AND REPLACE THEM IF NECESSARY.  THE RECALL BEGAN ON NOVEMBER 26, 2008.  OWNERS MAY CONTACT BUICK AT 1-866-608-8080; CHEVROLET AT 1-800-630-2438; GMC AT 1-866-996-9463; SATURN AT 1-800-972-8876; OR THROUGH THEIR WEBSITE AT &lt;A HREF=HTTP://WWW.GMOWNERCENTER.COM&gt;HTTP://WWW.GMOWNERCENTER.COM&lt;/A&gt; . </t>
  </si>
  <si>
    <t xml:space="preserve">GM RECALL NO. 08387.CUSTOMERS MAY ALSO CONTACT THE NATIONAL HIGHWAY TRAFFIC SAFETY ADMINISTRATION'S VEHICLE SAFETY HOTLINE AT 1-888-327-4236 (TTY 1-800-424-9153), OR GO TO &lt;A HREF=HTTP://WWW.SAFERCAR.GOV&gt;HTTP://WWW.SAFERCAR.GOV&lt;/A&gt; . </t>
  </si>
  <si>
    <t>2.8822000451855e+22</t>
  </si>
  <si>
    <t>84318</t>
  </si>
  <si>
    <t>08V686000</t>
  </si>
  <si>
    <t>20081224</t>
  </si>
  <si>
    <t>TRIUMPH IS RECALLING 8 MY 2008 ROCKET III TOURING MOTORCYCLES.  THERE COULD BE A MISSING WELD ON THE BACK OF THE PANNIER RAIL.</t>
  </si>
  <si>
    <t>THE PANNIER RAIL MAY, AFTER TIME, BE WEAKENED LEADING TO A FULL FRACTURE OF THE RAIL AND POSSIBLE LOSS OF PANNIER AND RAIL FROM THE MOTORCYCLE, INCREASING THE RISK OF A CRASH.</t>
  </si>
  <si>
    <t>DEALERS WILL REPLACE THE PANNIER RAIL.  ALL MOTORCYCLES HAVE BEEN REPAIRED.</t>
  </si>
  <si>
    <t>CUSTOMERS MAY ALSO CONTACT THE NATIONAL HIGHWAY TRAFFIC SAFETY ADMINISTRATION'S VEHICLE SAFETY HOTLINE AT 1-888-327-4236 (TTY 1-800-424-9153), OR GO TO &lt;A HREF=HTTP://WWW.SAFERCAR.GOV&gt;HTTP://WWW.SAFERCAR.GOV&lt;/A&gt; .</t>
  </si>
  <si>
    <t>2.9085000369634e+22</t>
  </si>
  <si>
    <t>67717</t>
  </si>
  <si>
    <t>09E041000</t>
  </si>
  <si>
    <t>20090707</t>
  </si>
  <si>
    <t>TRW AUTOMOTIVE IS RECALLING 2,586 IGEN3 INTERMEDIATE STEERING COLUMNS WHICH WERE SHIPPED TO CERTAIN VEHICLE MANUFACTURERS BETWEEN APRIL 21 AND MAY 26, 2009, FOR USE AS ORIGINAL AND/OR REPLACEMENT EQUIPMENT ON HEAVY TRUCKS.  THE WELD AROUND THE IGEN3 STEERING SHAFT TUBE THAT SECURES THE SPLINE TUBE TO THE INTERMEDIATE TUBE MAY BE MISLOCATED (I.E., NOT FULLY OVER THE SEAM CREATED WHEN THE TUBES ARE PRESSED TOGETHER.)</t>
  </si>
  <si>
    <t>MISLOCATED WELDS MAY RESULT IN TORSIONAL AND AXIAL STRENGTH FALLING BELOW ACCEPTABLE LEVELS.  THIS CONDITION COULD RESULT IN SEPARATION OF THE STEERING COLUMN, LOSS OF STEERING CONTROL AND A VEHICLE CRASH WITHOUT WARNING.</t>
  </si>
  <si>
    <t>EACH VEHICLE MANUFACTURER WILL PROVIDE A REMEDY PLAN AND NOTIFICATION SCHEDULE.  THE AFFECTED VEHICLES WILL BE REPAIRED WITHOUT CHARGE TO THE OWNERS.  THE RECALL BEGAN ON JULY 2, 2009.  OWNERS MAY CONTACT THEIR VEHICLE MANUFACTURER OR TRW COMMERCIAL STEERING SYSTEMS AT 1-765-429-1768.</t>
  </si>
  <si>
    <t>OWNERS MAY ALSO CONTACT THE NATIONAL HIGHWAY TRAFFIC SAFETY ADMINISTRATION'S VEHICLE SAFETY HOTLINE AT 1-888-327-4236 (TTY 1-800-424-9153), OR GO TO &lt;A HREF=HTTP://WWW.SAFERCAR.GOV&gt;HTTP://WWW.SAFERCAR.GOV&lt;/A&gt; .</t>
  </si>
  <si>
    <t>3.2197000690772e+22</t>
  </si>
  <si>
    <t>67749</t>
  </si>
  <si>
    <t>09V355000</t>
  </si>
  <si>
    <t>20090915</t>
  </si>
  <si>
    <t>DAIMLER TRUCKS IS RECALLING CERTAIN MODEL YEAR 2010 THOMAS BUILT SCHOOL BUSES AND FREIGHTLINER BUSINESS CLASS M2 MEDIUM DUTY TRUCKS AND FREIGHTLINER CUSTOM CHASSIS S2 VEHICLES MANUFACTURED BETWEEN APRIL 21 AND JULY 2, 2009, EQUIPPED WITH TRW IGEN 3 INTERMEDIATE STEERING COLUMNS.  THE WELD AROUND THE STEERING SHAFT TUBE THAT SECURES THE SPLINE TUBE TO THE INTERMEDIATE TUBE MAY BE MISLOCATED (I.E., NOT FULLY OVER THE SEAM CREATED WHEN THE TUBES ARE PRESSED TOGETHER.)</t>
  </si>
  <si>
    <t>DAIMLER TRUCKS WILL NOTIFY OWNERS AND THE VEHICLES WILL BE REPAIRED FREE OF CHARGE.  THE SAFETY RECALL BEGAN ON NOVEMBER 6, 2009.  OWNERS MAY CONTACT DAIMLER TRUCKS TOLL-FREE AT 1-800-547-0712.</t>
  </si>
  <si>
    <t xml:space="preserve">DAIMLER TRUCKS' RECALL CAMPAIGN NUMBER FL-554.OWNERS MAY ALSO CONTACT THE NATIONAL HIGHWAY TRAFFIC SAFETY ADMINISTRATION'S VEHICLE SAFETY HOTLINE AT 1-888-327-4236 (TTY 1-800-424-9153), OR GO TO &lt;A HREF=HTTP://WWW.SAFERCAR.GOV&gt;HTTP://WWW.SAFERCAR.GOV&lt;/A&gt; . </t>
  </si>
  <si>
    <t>3.3399000743778e+22</t>
  </si>
  <si>
    <t>83595</t>
  </si>
  <si>
    <t>10V210000</t>
  </si>
  <si>
    <t>20100514</t>
  </si>
  <si>
    <t>SPARTAN IS RECALLING CERTAIN MODEL YEAR 2007 THROUGH 2009 GLADIATOR, METROSTAR, ADVANTAGE, AND DIAMOND FIRE APPARATUS CHASSIS MANUFACTURED FROM JANUARY 1, 2007 THROUGH APRIL 15, 2010, EQUIPPED WITH INDEPENDENT FRONT SUSPENSIONS SUPPLIED BY RIDEWELL CORPORATION.  BELL CRANK SUPPORT BRACKETS INSTALLED ON THE SUSPENSION CRADLE MAY CRACK, OR SEPARATE, FROM THE MAIN STRUCTURE (CRADLE ASSEMBLY).  CERTAIN WELDS THAT ATTACH THE BELL CRANK SUPPORT BRACKETS MAY HAVE BEEN OMITTED DURING THE WELDMENT OPERATION OF THE SUSPENSION CRADLE.</t>
  </si>
  <si>
    <t>A COMPLETE SEPARATION OF THE BELL CRANK SUPPORT BRACKET(S) MAY CAUSE STEERING IMPAIRMENT WHICH COULD RESULT IN A VEHICLE CRASH.</t>
  </si>
  <si>
    <t xml:space="preserve">SPARTAN WILL NOTIFY OWNERS AND REPAIR THE VEHICLES FREE OF CHARGE.  THE SAFETY RECALL BEGAN ON MAY 26, 2010.  OWNERS MAY CONTACT SPARTAN AT SPARTAN CHASSIS AT 1-800-543-4277 - OPTION 1.  </t>
  </si>
  <si>
    <t>SPARTAN'S RECALL CAMPAIGN NUMBER IS 10011.OWNERS MAY ALSO CONTACT THE NATIONAL HIGHWAY TRAFFIC SAFETY ADMINISTRATION'S VEHICLE SAFETY HOTLINE AT 1-888-327-4236 (TTY 1-800-424-9153), OR GO TO &lt;A HREF=HTTP://WWW.SAFERCAR.GOV&gt;HTTP://WWW.SAFERCAR.GOV&lt;/A&gt; .</t>
  </si>
  <si>
    <t>3.5865000872983e+22</t>
  </si>
  <si>
    <t>83885</t>
  </si>
  <si>
    <t>10E026000</t>
  </si>
  <si>
    <t>20100625</t>
  </si>
  <si>
    <t>TRW AUTOMOTIVE IS RECALLING CERTAIN IGEN3 INTERMEDIATE STEERING COLUMNS WHICH WERE SHIPPED TO VARIOUS VEHICLE MANUFACTURERS BETWEEN MAY 10, 2007 AND APRIL 20, 2009, FOR USE AS ORIGINAL AND/OR REPLACEMENT EQUIPMENT ON HEAVY TRUCKS.  THE WELD AROUND THE IGEN3 STEERING SHAFT TUBE THAT SECURES THE SPLINE TUBE TO THE INTERMEDIATE TUBE MAY BE MISLOCATED (I.E., NOT FULLY OVER THE SEAM CREATED WHEN THE TUBES ARE PRESSED TOGETHER.)</t>
  </si>
  <si>
    <t>EACH VEHICLE MANUFACTURER WILL PROVIDE A REMEDY PLAN AND NOTIFICATION SCHEDULE.  THE AFFECTED VEHICLES WILL BE REPAIRED WITHOUT CHARGE TO THE OWNERS.  THE SAFETY RECALL BEGAN ON JUNE 22, 2010.  OWNERS MAY CONTACT THEIR VEHICLE MANUFACTURER OR TRW COMMERCIAL STEERING SYSTEMS AT 1-765-429-1768.</t>
  </si>
  <si>
    <t xml:space="preserve">OWNERS MAY ALSO CONTACT THE NATIONAL HIGHWAY TRAFFIC SAFETY ADMINISTRATION'S VEHICLE SAFETY HOTLINE AT 1-888-327-4236 (TTY 1-800-424-9153), OR GO TO &lt;A HREF=HTTP://WWW.SAFERCAR.GOV&gt;HTTP://WWW.SAFERCAR.GOV&lt;/A&gt; . </t>
  </si>
  <si>
    <t>3.6201000690772e+22</t>
  </si>
  <si>
    <t>69702</t>
  </si>
  <si>
    <t>10V288000</t>
  </si>
  <si>
    <t>20100628</t>
  </si>
  <si>
    <t>SPARTAN IS RECALLING CERTAIN MODEL YEAR 2008 THROUGH 2011 RECREATION VEHICLE CHASSIS MANUFACTURED FROM JUNE 17, 2007 THROUGH MARCH 15, 2010 EQUIPPED WITH TRW IGEN3 INTERMEDIATE STEERING COLUMNS.  THE WELD AROUND THE IGEN3 STEERING SHAFT TUBE THAT SECURES THE SPLINE TUBE TO THE INTERMEDIATE TUBE MAY BE MISLOCATED (I.E., NOT FULLY OVER THE SEAM CREATED WHEN THE TUBES ARE PRESSED TOGETHER.)</t>
  </si>
  <si>
    <t>SPARTAN WILL NOTIFY OWNERS AND THE VEHICLES WILL BE REPAIRED FREE OF CHARGE.  THE SAFETY RECALL BEGAN ON JULY 16, 2010.  OWNERS MAY CONTACT SPARTAN AT SPARTAN CHASSIS AT 1-800-543-5008 - OPTION 5.</t>
  </si>
  <si>
    <t xml:space="preserve">SPARTAN'S RECALL CAMPAIGN NUMBER IS 10013.OWNERS MAY ALSO CONTACT THE NATIONAL HIGHWAY TRAFFIC SAFETY ADMINISTRATION'S VEHICLE SAFETY HOTLINE AT 1-888-327-4236 (TTY 1-800-424-9153), OR GO TO &lt;A HREF=HTTP://WWW.SAFERCAR.GOV&gt;HTTP://WWW.SAFERCAR.GOV&lt;/A&gt; . </t>
  </si>
  <si>
    <t>3.6219000898773e+22</t>
  </si>
  <si>
    <t>68347</t>
  </si>
  <si>
    <t>10V296000</t>
  </si>
  <si>
    <t>20100630</t>
  </si>
  <si>
    <t>BLUE BIRD IS RECALLING CERTAIN MODEL YEAR 2010 ALL AMERICAN SCHOOL BUSES MANUFACTURED FROM MAY 13, 2009 THROUGH AUGUST 4, 2009 EQUIPPED WITH TRW IGEN3 INTERMEDIATE STEERING COLUMNS.  THE WELD AROUND THE IGEN3 STEERING SHAFT TUBE THAT SECURES THE SPLINE TUBE TO THE INTERMEDIATE TUBE MAY BE MISLOCATED (I.E., NOT FULLY OVER THE SEAM CREATED WHEN THE TUBES ARE PRESSED TOGETHER.)</t>
  </si>
  <si>
    <t>BLUE BIRD WILL NOTIFY OWNERS AND THE BUSES WILL BE REPAIRED FREE OF CHARGE.  THE SAFETY RECALL IS EXPECTED TO BEGIN ON OR ABOUT SEPTEMBER 30, 2010.  OWNERS MAY CONTACT BLUE BIRD AT 1-478-822-2242.</t>
  </si>
  <si>
    <t xml:space="preserve">BLUE BIRD'S RECALL CAMPAIGN NUMBER IS R10SB.OWNERS MAY ALSO CONTACT THE NATIONAL HIGHWAY TRAFFIC SAFETY ADMINISTRATION'S VEHICLE SAFETY HOTLINE AT 1-888-327-4236 (TTY 1-800-424-9153), OR GO TO &lt;A HREF=HTTP://WWW.SAFERCAR.GOV&gt;HTTP://WWW.SAFERCAR.GOV&lt;/A&gt; . </t>
  </si>
  <si>
    <t>3.6257000677775e+22</t>
  </si>
  <si>
    <t>82474</t>
  </si>
  <si>
    <t>10V297000</t>
  </si>
  <si>
    <t>BLUE BIRD IS RECALLING CERTAIN MODEL YEAR 2010 ALL AMERICAN NON SCHOOL BUSES MANUFACTURED FROM MAY 19, 2009 THROUGH JULY 17, 2009 EQUIPPED WITH TRW IGEN3 INTERMEDIATE STEERING COLUMNS.  THE WELD AROUND THE IGEN3 STEERING SHAFT TUBE THAT SECURES THE SPLINE TUBE TO THE INTERMEDIATE TUBE MAY BE MISLOCATED (I.E., NOT FULLY OVER THE SEAM CREATED WHEN THE TUBES ARE PRESSED TOGETHER.)</t>
  </si>
  <si>
    <t>BLUE BIRD WILL NOTIFY OWNERS AND THE BUSES WILL BE REPAIRED FREE OF CHARGE.  THE SAFETY RECALL IS EXPECTED TO BEGIN ON OR ABOUT AUGUST 31, 2010.  OWNERS MAY CONTACT BLUE BIRD AT 1-478-822-2242.</t>
  </si>
  <si>
    <t>3.6258000866085e+22</t>
  </si>
  <si>
    <t>86292</t>
  </si>
  <si>
    <t>10V308000</t>
  </si>
  <si>
    <t>20100702</t>
  </si>
  <si>
    <t>PACCAR IS RECALLING CERTAIN MODEL YEAR 2008-2010 TRUCKS EQUIPPED WITH TRW STEERING SHAFTS.  THE CIRCUMFERENTIAL WELD AROUND THE STEERING SHAFT TUBE THAT WELDS THE SPLINED TUBE TO THE NON-SPLINED TUBE MAY BE MISLOCATED.  MISLOCATION OF THE CIRCUMFERENTIAL WELD MAY ALLOW THE SPLINED TUBE AND NON-SPLINED TUBE TO ROTATE RELATIVE TO ONE ANOTHER DURING A LOW SPEED, HIGH TORQUE TURN, POSSIBLY RESULTING IN A SEPARATION OF THE TWO TUBES.</t>
  </si>
  <si>
    <t xml:space="preserve">A SEPARATION OF THE SPLINED AND NON-SPLINED TUBES WOULD CAUSE A LOSS OF STEERING CONTROL AND INCREASE THE RISK OF A VEHICLE CRASH. </t>
  </si>
  <si>
    <t xml:space="preserve">DEALERS WILL INSPECT THE STEERING SHAFT USING A WELD PLACEMENT GAUGE PROVIDED BY TRW.  ANY STEERING SHAFT FOUND TO HAVE BEEN WELDED IMPROPERLY WILL BE REPLACED FREE OF CHARGE.  THE SAFETY RECALL BEGAN ON JULY 30, 2010.  OWNERS MAY CONTACT KENWORTH AT 425-828-5440 AND PETERBILT AT 940-591-4196. </t>
  </si>
  <si>
    <t>KENWORTH'S RECALL CAMPAIGN NUMBER IS 10KW-F &amp; PETERBILT RECALL NO. 0610-D. OWNERS MAY ALSO CONTACT THE NATIONAL HIGHWAY TRAFFIC SAFETY ADMINISTRATION'S VEHICLE SAFETY HOTLINE AT 1-888-327-4236 (TTY 1-800-424-9153), OR GO TO &lt;A HREF=HTTP://WWW.SAFERCAR.GOV&gt;HTTP://WWW.SAFERCAR.GOV&lt;/A&gt; .</t>
  </si>
  <si>
    <t>3.6299000763776e+22</t>
  </si>
  <si>
    <t>72147</t>
  </si>
  <si>
    <t>10V313000</t>
  </si>
  <si>
    <t>20100708</t>
  </si>
  <si>
    <t>NEW FLYER IS RECALLING CERTAIN MODEL YEAR 2008 D40LFR AND MODEL YEAR 2009 DE60LFR HEAVY DUTY LOW FLOOR TRANSIT BUSES EQUIPPED WITH TRW IGEN3 INTERMEDIATE STEERING COLUMNS.  THE WELD AROUND THE IGEN3 STEERING SHAFT TUBE THAT SECURES THE SPLINE TUBE TO THE INTERMEDIATE TUBE MAY BE MIS-LOCATED.</t>
  </si>
  <si>
    <t>MIS-LOCATED WELDS MAY RESULT IN TORSIONAL AND AXIAL STRENGTH FALLING BELOW ACCEPTABLE LEVELS.  THIS CONDITION COULD RESULT IN SEPARATION OF THE STEERING COLUMN, LOSS OF STEERING CONTROL AND A VEHICLE CRASH WITHOUT WARNING.</t>
  </si>
  <si>
    <t>THE SAFETY RECALL BEGAN ON AUGUST 2, 2010.  TRW IS HANDLING THE REMEDY FOR THIS CAMPAIGN PLEASE SEE TRW'S DEFECT REPORT 10E-026.  THE CORRECTIVE ACTION INVOLVES INSPECTION AND REPLACEMENT OF THE STEERING COLUMNS IF FOUND TO BE DEFECTIVE.  THIS SERVICE WILL BE PERFORMED FREE OF CHARGE.   OWNERS MAY CONTACT TRW AT 765-429-1768 OR NEW FLYER CUSTOMER SERVICE AT 204-934-4876.</t>
  </si>
  <si>
    <t>NEW FLYER SAFETY RECALL NO. R10-014. OWNERS MAY ALSO CONTACT THE NATIONAL HIGHWAY TRAFFIC SAFETY ADMINISTRATION'S VEHICLE SAFETY HOTLINE AT 1-888-327-4236 (TTY 1-800-424-9153), OR GO TO &lt;A HREF=HTTP://WWW.SAFERCAR.GOV&gt;HTTP://WWW.SAFERCAR.GOV&lt;/A&gt; .</t>
  </si>
  <si>
    <t>3.6357000849801e+22</t>
  </si>
  <si>
    <t>80645</t>
  </si>
  <si>
    <t>10V321000</t>
  </si>
  <si>
    <t>20100713</t>
  </si>
  <si>
    <t>DAIMLER TRUCKS (DTNA) IS RECALLING CERTAIN MODEL YEAR 2010 SAF-T-LINER C2 SCHOOL BUSES MANUFACTURED FROM OCTOBER 23, 2008 THROUGH  APRIL 20, 2009 EQUIPPED WITH TRW IGEN3 INTERMEDIATE STEERING COLUMNS.  THE WELD AROUND THE IGEN3 STEERING SHAFT TUBE THAT SECURES THE SPLINE TUBE TO THE INTERMEDIATE TUBE MAY BE MISLOCATED (I.E., NOT FULLY OVER THE SEAM CREATED WHEN THE TUBES ARE PRESSED TOGETHER.)</t>
  </si>
  <si>
    <t>DTNA WILL NOTIFY OWNERS AND THE BUSES WILL BE REPAIRED FREE OF CHARGE.  THE SAFETY RECALL BEGAN ON DECEMBER 23, 2010.  OWNERS MAY CONTACT DTNA AT 1-800-547-0712.</t>
  </si>
  <si>
    <t xml:space="preserve">DTNA'S RECALL CAMPAIGN NUMBER IS FL-582.OWNERS MAY ALSO CONTACT THE NATIONAL HIGHWAY TRAFFIC SAFETY ADMINISTRATION'S VEHICLE SAFETY HOTLINE AT 1-888-327-4236 (TTY 1-800-424-9153), OR GO TO &lt;A HREF=HTTP://WWW.SAFERCAR.GOV&gt;HTTP://WWW.SAFERCAR.GOV&lt;/A&gt; . </t>
  </si>
  <si>
    <t>3.6399000588768e+22</t>
  </si>
  <si>
    <t>83909</t>
  </si>
  <si>
    <t>10V322000</t>
  </si>
  <si>
    <t>DAIMLER TRUCKS (DTNA) IS RECALLING CERTAIN MODEL YEAR 2009 AND 2010 FREIGHTLINER BUSINESS CLASS M2, STERLING ACTERRA, A-LINE, AND L-LINE HEAVY TRUCKS MANUFACTURED FROM SEPTEMBER 8, 2008 THROUGH  APRIL 20, 2009 EQUIPPED WITH TRW IGEN3 INTERMEDIATE STEERING COLUMNS.  THE WELD AROUND THE IGEN3 STEERING SHAFT TUBE THAT SECURES THE SPLINE TUBE TO THE INTERMEDIATE TUBE MAY BE MISLOCATED (I.E., NOT FULLY OVER THE SEAM CREATED WHEN THE TUBES ARE PRESSED TOGETHER.)</t>
  </si>
  <si>
    <t>DTNA'S RECALL CAMPAIGN NUMBER IS FL-582.OWNERS MAY ALSO CONTACT THE NATIONAL HIGHWAY TRAFFIC SAFETY ADMINISTRATION'S VEHICLE SAFETY HOTLINE AT 1-888-327-4236 (TTY 1-800-424-9153), OR GO TO &lt;A HREF=HTTP://WWW.SAFERCAR.GOV&gt;HTTP://WWW.SAFERCAR.GOV&lt;/A&gt; .</t>
  </si>
  <si>
    <t>3.6400000708835e+22</t>
  </si>
  <si>
    <t>86670</t>
  </si>
  <si>
    <t>10E030000</t>
  </si>
  <si>
    <t>20100729</t>
  </si>
  <si>
    <t>KUSTOM FIT, A DIVISION OF VILLA FURNITURE MFG CO. INC. IS RECALLING CERTAIN SWIVEL PEDESTALS, P/ N 3429, SOLD AND INSTALLED IN GENERAL MOTORS CHEVROLET CLASS B VANS.  A SUPPORT BRACKET RETAINER PLATE, P/N 16393, WAS NOT WELDED TO THE REAR UNDERSIDE OF THE SWIVEL TOP PLATE.  THE SWIVEL PEDESTALS FAIL TO CONFORM TO THE REQUIREMENTS OF FEDERAL MOTOR VEHICLE SAFETY STANDARD NOS. 207, "SEATING SYSTEMS," AND 210, "SEAT BELT ASSEMBLY ANCHORAGES."</t>
  </si>
  <si>
    <t>THE SWIVEL PEDESTALS MAY FAIL IN THE EVENT OF A CRASH, INCREASING THE RISK OF INJURY TO THE SEAT OCCUPANT.</t>
  </si>
  <si>
    <t>KUSTOM FIT IS WORKING WITH VAN CONVERTERS TO NOTIFY OWNERS OF THE SWIVEL PEDESTALS IN THE AFFECTED VEHICLES WILL BE REPAIRED FREE OF CHARGE.  REPAIRS WILL BE PERFORMED BY AUTHORIZED VAN CONVERTERS, DEALERS, AND SERVICE CENTERS.  THE SAFETY RECALL BEGAN ON SEPTEMBER 21, 2010.  OWNERS MAY CONTACT KUSTOM FIT AT 1-323-564-4481.</t>
  </si>
  <si>
    <t>3.6562000877933e+22</t>
  </si>
  <si>
    <t>80302</t>
  </si>
  <si>
    <t>10E037000</t>
  </si>
  <si>
    <t>20100816</t>
  </si>
  <si>
    <t>LIPPERT IS RECALLING CERTAIN TRAILER AXLES, MODELS 6000 AND 7000, INSTALLED AS ORIGINAL EQUIPMENT FOR CERTAIN NUWA TRVAEL TRAILERS.  THE WELD JOINING THE AXLE TUBE TO THE SPINDLE MAY BE MISLOCATED.</t>
  </si>
  <si>
    <t>THE SPINDLE MAY PARTIALLY OR COMPLETELY SEPARATE FROM THE AXLE TUBE AND THE WHEEL AND THE HUB ASSEMBLY MAY COME OFF THE VEHICLE, POSSIBLY RESULTING IN A CRASH.</t>
  </si>
  <si>
    <t>LIPPERT IS WORKING WITH NUWA TO IDENTIFY OWNERS AND THE VEHICLES WILL BE INSPECTED FOR MISLOCATED WELDS AND, IF NECESSARY, THE AXLES WILL BE REPLACED FREE OF CHARGE.  THE SAFETY RECALL BEGAN ON JUNE 23, 2010.  OWNERS MAY CONTACT LIPPERT'S AXLE SERVICE &amp; WARRANTY DEPARTMENT AT 1-877-870-4900.</t>
  </si>
  <si>
    <t>3.6837000897183e+22</t>
  </si>
  <si>
    <t>68851</t>
  </si>
  <si>
    <t>10V378000</t>
  </si>
  <si>
    <t>20100820</t>
  </si>
  <si>
    <t>CLUB CAR IS RECALLING CERTAIN MODEL YEAR 2010 VILLAGER 2+2 LVS PASSENGER VEHICLES MANUFACTURED FROM APRIL 14 THROUGH JULY 18, 2010.  THE PEDAL MAY BE MISSING A CRITICAL LOAD BEARING WELD BETWEEN THE BRAKE ARM AND THE PIVOT SHAFT.</t>
  </si>
  <si>
    <t>IF THE WELD IS MISSING, THE BRAKE PEDAL MAY FAIL DURING OPERATION RESULTING IN A LOSS OF BRAKING, WHICH COULD RESULT IN A CRASH.</t>
  </si>
  <si>
    <t>CLUB CAR WILL NOTIFY OWNERS AND DEALERS WILL, IF NECESSARY, REPLACE THE PEDAL FREE OF CHARGE.  THE SAFETY RECALL BEGAN ON AUGUST 27, 2010.  OWNERS MAY CONTACT CLUB CAR AT 1-800-227-0739.</t>
  </si>
  <si>
    <t>CLUB CAR'S RECALL CAMPAIGN NUMBER IS 5J5.OWNERS MAY ALSO CONTACT THE NATIONAL HIGHWAY TRAFFIC SAFETY ADMINISTRATION'S VEHICLE SAFETY HOTLINE AT 1-888-327-4236 (TTY 1-800-424-9153), OR GO TO &lt;A HREF=HTTP://WWW.SAFERCAR.GOV&gt;HTTP://WWW.SAFERCAR.GOV&lt;/A&gt; .</t>
  </si>
  <si>
    <t>3.6917000938768e+22</t>
  </si>
  <si>
    <t>86072</t>
  </si>
  <si>
    <t>10V410000</t>
  </si>
  <si>
    <t>20100914</t>
  </si>
  <si>
    <t xml:space="preserve">DUTCHMEN IS RECALLING CERTAIN MODEL YEAR 2006-2007 GRAND JUNCTION FIFTH WHEEL TRAVEL TRAILERS MANUFACTURED FROM APRIL 27, 2006 THROUGH MAY 2, 2006, AND EQUIPPED WITH LIPPERT AXLES COMPONENTS.  THESE VEHICLES MAY CONTAIN MIS-LOCATED WELDS ATTACHING THE AXLE SPINDLE TO THE AXLE TUBE.  IF THE WELDS ARE MIS-LOCATED, THE SPINDLE MAY PARTIALLY OR COMPLETELY SEPARATE FROM THE AXLE TUBE AND THE WHEEL AND HUB ASSEMBLY MAY COME OFF THE VEHICLE. </t>
  </si>
  <si>
    <t>A SEPARATED TIRE AND WHEEL ASSEMBLY COULD STRIKE OTHER VEHICLES AND/OR PEDESTRIANS, RISKING INJURY OR DEATH, AND/OR CAUSE SIGNIFICANT DAMAGE PROPERTY.</t>
  </si>
  <si>
    <t>DUTCHMEN IS WORKING WITH LIPPERT TO INSPECT AND REPLACE IF AN AXLE IS FOUND TO BE DEFECTIVE ON A VEHICLE FREE OF CHARGE.  THE SAFETY RECALL BEGAN ON SEPTEMBER 20, 2010.  OWNERS MAY CONTACT LIPPERT COMPONENTS, INC.'S AXLE SERVICE &amp; WARRANTY DEPARTMENT AT 1-877-870-4900 OR DUTCHMEN WARRANTY SERVICE DEPARTMENT AT 866-869-1109.</t>
  </si>
  <si>
    <t>3.7257000955769e+22</t>
  </si>
  <si>
    <t>85926</t>
  </si>
  <si>
    <t>10E047000</t>
  </si>
  <si>
    <t>20100930</t>
  </si>
  <si>
    <t>ARVINMERITOR IS RECALLING CERTAIN MPA TRAILER SUSPENSION SYSTEMS INSTALLED AS ORIGINAL EQUIPMENT ON VARIOUS HEAVY TRUCKS.  THE SYSTEMS WERE SHIPPED TO VEHICLE MANUFACTURERS BETWEEN APRIL 12, 2010, AND JUNE 30, 2010.  THE SUSPECT SYSTEMS MAY HAVE MISSING WELDS AT THE INTERFACE OF THE LOWER SEAT BRACKET AND AXLE BEAM.</t>
  </si>
  <si>
    <t>MISSING WELDS COULD ALLOW THE AXLE TO ROLL OUT OF POSITION AND POTENTIALLY IMPACT THE HANDLING OF THE TRAILER, INCREASING THE RISK OF A CRASH.</t>
  </si>
  <si>
    <t>ARVINMERITOR IS WORKING WITH THE VEHICLE MANUFACTURERS TO IDENTIFY OWNERS WITH THE AFFECT SUSPENSION SYSTEMS.  THE AFFECTED VEHICLES WILL BE REPAIRED FREE OF CHARGE.  THE SAFETY RECALL BEGAN ON OCTOBER 1, 2010.  OWNERS MAY CONTACT ARVINMERITOR AT 1-248-435-0896 OR THEIR VEHICLE MANUFACTURER.</t>
  </si>
  <si>
    <t xml:space="preserve">ARVINMERITOR'S RECALL CAMPAIGN NUMBER IS C10AB.OWNERS MAY ALSO CONTACT THE NATIONAL HIGHWAY TRAFFIC SAFETY ADMINISTRATION'S VEHICLE SAFETY HOTLINE AT 1-888-327-4236 (TTY 1-800-424-9153), OR GO TO &lt;A HREF=HTTP://WWW.SAFERCAR.GOV&gt;HTTP://WWW.SAFERCAR.GOV&lt;/A&gt; . </t>
  </si>
  <si>
    <t>3.7540000972789e+22</t>
  </si>
  <si>
    <t>70905</t>
  </si>
  <si>
    <t>10V448000</t>
  </si>
  <si>
    <t>20101001</t>
  </si>
  <si>
    <t xml:space="preserve">NU WA IS RECALLING CERTAIN MODEL YEAR 2006 CUSTOM CAMPERS HH II, AND MODEL YEAR 2006-2007, CUSTOM CAMPERS LS TRAVEL TRAILERS, EQUIPPED WITH LIPPERT AXLES COMPONENTS.  THESE VEHICLES MAY CONTAIN MIS-LOCATED WELDS ATTACHING THE AXLE SPINDLE TO THE AXLE TUBE.  IF THE WELDS ARE MIS-LOCATED, THE SPINDLE MAY PARTIALLY OR COMPLETELY SEPARATE FROM THE AXLE TUBE AND THE WHEEL AND HUB ASSEMBLY MAY COME OFF THE VEHICLE. </t>
  </si>
  <si>
    <t>NU WA IS WORKING WITH LIPPERT TO INSPECT AND REPLACE IF AN AXLE IS FOUND TO BE DEFECTIVE ON A VEHICLE FREE OF CHARGE.  THE SAFETY RECALL BEGAN SEPTEMBER 18, 2010.  OWNERS MAY CONTACT LIPPERT COMPONENTS, INC.'S AXLE SERVICE &amp; WARRANTY DEPARTMENT AT 1-877-870-4900.</t>
  </si>
  <si>
    <t>3.7559000973777e+22</t>
  </si>
  <si>
    <t>79250</t>
  </si>
  <si>
    <t>10V506000</t>
  </si>
  <si>
    <t>20101022</t>
  </si>
  <si>
    <t>HYUNDAI TRANSLEAD IS RECALLING CERTAIN MODEL YEAR 2011 53 FOOT COMPOSITE DRY VAN TRAILERS, EQUIPPED WITH ARVIN MERITOR SUSPENSION SYSTEMS.  THE SUSPECT SYSTEMS MAY HAVE MISSING WELDS AT THE INTERFACE OF THE LOWER SEAT BRACKET AND AXLE BEAM.</t>
  </si>
  <si>
    <t>MISSING WELDS COULD ALLOW THE AXLE TO ROLL OUT OF POSITION AND POTENTIALLY IMPACT THE HANDLING OF THE TRAILER SUCH THAT A DRIVER MAY LOSE CONTROL OF THE VEHICLE, INCREASING THE RISK OF A CRASH.</t>
  </si>
  <si>
    <t>HYUNDAI TRANSLEAD IS WORKING WITH ARVIN MERITOR TO IDENTIFY OWNERS WITH THE AFFECT SUSPENSION SYSTEMS.  THE AFFECTED VEHICLES WILL BE REPAIRED FREE OF CHARGE.  THE SAFETY RECALL BEGAN ON OCTOBER 27, 2010.  OWNERS MAY CONTACT HYUNDAI TRANSLEAD AT 619-680-3144 OR ARVIN MERITOR AT 1-248-435-0896.</t>
  </si>
  <si>
    <t>HYNDAI TRANSLEAD SAFETY RECALL NO. AM-100710.OWNERS MAY ALSO CONTACT THE NATIONAL HIGHWAY TRAFFIC SAFETY ADMINISTRATION'S VEHICLE SAFETY HOTLINE AT 1-888-327-4236 (TTY 1-800-424-9153), OR GO TO &lt;A HREF=HTTP://WWW.SAFERCAR.GOV&gt;HTTP://WWW.SAFERCAR.GOV&lt;/A&gt; .</t>
  </si>
  <si>
    <t>3.787800098479e+22</t>
  </si>
  <si>
    <t>79035</t>
  </si>
  <si>
    <t>10V501000</t>
  </si>
  <si>
    <t>20101021</t>
  </si>
  <si>
    <t>GREAT DANE IS RECALLING CERTAIN MPA20, MPA38, AND MPA40 TRAILERS EQUIPPED WITH ARVIN MERITOR SUSPENSION SYSTEMS.  THE SUSPECT SYSTEMS MAY HAVE MISSING WELDS AT THE INTERFACE OF THE LOWER SEAT BRACKET AND AXLE BEAM.</t>
  </si>
  <si>
    <t>GREAT DANE IS WORKING WITH ARVIN MERITOR TO IDENTIFY OWNERS WITH THE AFFECT SUSPENSION SYSTEMS.  THE AFFECTED VEHICLES WILL BE REPAIRED FREE OF CHARGE.  THE SAFETY RECALL BEGAN ON OCTOBER 28, 2010.  OWNERS MAY CONTACT GREAT DANE AT 1-912-644-2100 OR ARVIN MERITOR AT 1-248-435-0896.</t>
  </si>
  <si>
    <t>3.7839000987768e+22</t>
  </si>
  <si>
    <t>78838</t>
  </si>
  <si>
    <t>10V545000</t>
  </si>
  <si>
    <t>20101105</t>
  </si>
  <si>
    <t>UTILITY TRAILER IS RECALLING CERTAIN MODEL YEAR 2011 VS2RA AND VS2DX TRAILERS EQUIPPED WITH ARVIN MERITOR SUSPENSION SYSTEMS.  THE SUSPECT SYSTEMS MAY HAVE MISSING WELDS AT THE INTERFACE OF THE LOWER SEAT BRACKET AND AXLE BEAM.</t>
  </si>
  <si>
    <t>UTILITY TRAILER IS WORKING WITH ARVINMERITOR TO IDENTIFY OWNERS WITH THE AFFECT SUSPENSION SYSTEMS.  THE AFFECTED VEHICLES WILL BE REPAIRED FREE OF CHARGE.  OWNERS MAY CONTACT ARVINMERITOR AT 1-248-435-0896.</t>
  </si>
  <si>
    <t>3.8119000770768e+22</t>
  </si>
  <si>
    <t>86840</t>
  </si>
  <si>
    <t>10V580000</t>
  </si>
  <si>
    <t>20101119</t>
  </si>
  <si>
    <t>VANGUARD IS RECALLING CERTAIN MODEL YEAR 2011 COOL GLOBE TRAILERS EQUIPPED WITH ARVIN MERITOR SUSPENSION SYSTEMS.  THE SUSPECT SYSTEMS MAY HAVE MISSING WELDS AT THE INTERFACE OF THE LOWER SEAT BRACKET AND AXLE BEAM.</t>
  </si>
  <si>
    <t>VANGUARD IS WORKING WITH ARVIN MERITOR TO IDENTIFY OWNERS WITH THE AFFECT SUSPENSION SYSTEMS.  THE AFFECTED VEHICLES WILL BE REPAIRED FREE OF CHARGE.  THE SAFETY RECALL BEGAN ON NOVEMBER 24, 2010.  OWNERS MAY CONTACT ARVIN MERITOR AT 1-248-435-0896.</t>
  </si>
  <si>
    <t>3.8360001009775e+22</t>
  </si>
  <si>
    <t>79224</t>
  </si>
  <si>
    <t>10V605000</t>
  </si>
  <si>
    <t>20101207</t>
  </si>
  <si>
    <t xml:space="preserve">NEW FLYER IS RECALLING CERTAIN MODEL YEAR 2008-2009 HEAVY DUTY TRANSIT BUSES.  THE RADIUS ROD BRACKET WHICH ATTACHES THE FRONT AXLE RADIUS RODS TO THE VEHICLE FRAME MAY BE MISSING TWO OF THE FOUR REQUIRED WELDS. </t>
  </si>
  <si>
    <t>FAILURE OF A RADIUS ROD BRACKET ASSEMBLY MAY RESULT IN RESTRICTED STEERING CAPABILITY INCREASING THE RISK OF VEHICLE CRASH, INJURY OR DEATH.</t>
  </si>
  <si>
    <t>DEALERS WILL INSPECT FOR RADIUS ROD BRACKETS AND WILL BE REPLACED WITH CERTIFIED PRODUCT FREE OF CHARGE.  THE SAFETY RECALL BEGAN ON DECEMBER 13, 2010.  OWNERS MAY CONTACT NEW FLYER AT 1-204-934-4876.</t>
  </si>
  <si>
    <t>NEW FLYER SAFETY RECALL NO. R10-028.OWNERS MAY ALSO CONTACT THE NATIONAL HIGHWAY TRAFFIC SAFETY ADMINISTRATION'S VEHICLE SAFETY HOTLINE AT 1-888-327-4236 (TTY 1-800-424-9153), OR GO TO &lt;A HREF=HTTP://WWW.SAFERCAR.GOV&gt;HTTP://WWW.SAFERCAR.GOV&lt;/A&gt; .</t>
  </si>
  <si>
    <t>3.8497000849799e+22</t>
  </si>
  <si>
    <t>69793</t>
  </si>
  <si>
    <t>10V647000</t>
  </si>
  <si>
    <t>20101227</t>
  </si>
  <si>
    <t>CHAMPION BUS IS RECALLING CERTAIN VEHICLES BUILT ON FREIGHTLINER S2 CHASSIS AND EQUIPPED WITH TRW IGEN3 INTERMEDIATE STEERING COLUMNS.  THE WELD AROUND THE IGEN3 STEERING SHAFT TUBE THAT SECURES THE SPLINE TUBE TO THE INTERMEDIATE TUBE MAY BE MISLOCATED (I.E., NOT FULLY OVER THE SEAM CREATED WHEN THE TUBES ARE PRESSED TOGETHER.)</t>
  </si>
  <si>
    <t>DAIMLER TRUCKS/FREIGHTLINER WILL HANDLE THE REMEDY AND QUARTERLY REPORTS FOR THIS CAMPAIGN.  PLEASE SEE FREIGHTLINER'S DEFECT REPORT (10V-322).  FREIGHTLINER WILL NOTIFY OWNERS AND THE BUSES WILL BE REPAIRED FREE OF CHARGE.  THE SAFETY RECALL BEGAN ON DECEMBER 23, 2010.  OWNERS MAY CONTACT DAIMLER TRUCKS/FREIGHTLINER AT 1-800-547-0712.</t>
  </si>
  <si>
    <t>3.8739000884148e+22</t>
  </si>
  <si>
    <t>66148</t>
  </si>
  <si>
    <t>11E018000</t>
  </si>
  <si>
    <t>20110510</t>
  </si>
  <si>
    <t>ACCURIDE IS RECALLING ONE TUBELESS DUPLEX WHEEL, SIZE 22.5 X 14.00 15 DEGREE, WITH ACCURIDE PART NUMBER 29627.  THE WHEEL IS COMPOSED OF A RIM THAT SUPPORTS THE TIRE AND A DISC THAT ARE WELDED INTO A ONE PIECE ASSEMBLY.  THE ATTACHMENT WELD BETWEEN THE DISC AND THE RIM IS MISSING.</t>
  </si>
  <si>
    <t>A WHEEL WITHOUT AN ATTACHMENT WELD WILL NOT HAVE THE STRUCTURAL INTEGRITY TO SUPPORT THE LOAD OF THE VEHICLE AND THE TIRE.  ANY SIGNIFICANT SIDE FORCE ON THE WHEEL DURING NORMAL OPERATING CONDITIONS AND LOADS COULD CAUSE THE DISC TO DISENGAGE FROM THE RIM.  IF THE RIM AND DISC SEPARATE, THE RIM COULD COME OFF THE VEHICLE POSSIBLY CAUSING A CRASH RESULTING IN PROPERTY DAMAGE, PERSONAL INJURY, OR DEATH.</t>
  </si>
  <si>
    <t>THE AFFECTED WHEEL HAS BEEN LOCATED AND REMEDIED; THEREFORE, AN OWNER NOTIFICATION LETTER WILL NOT BE ISSUED FOR THIS CAMPAIGN.  THE RECALL BEGAN ON APRIL 25, 2011.  OWNERS MAY CONTACT ACCURIDE AT 1-800-869-2275.</t>
  </si>
  <si>
    <t>4.1538001162771e+22</t>
  </si>
  <si>
    <t>68432</t>
  </si>
  <si>
    <t>11V315000</t>
  </si>
  <si>
    <t>20110609</t>
  </si>
  <si>
    <t>CHRYSLER IS RECALLING CERTAIN MODEL YEAR 2011DODGE JOURNEY, JEEP WRANGLER, CHRYSLER 200, CHRYSLER 200 CONVERTIBLE, DODGE AVENGER, DODGE NITRO, JEEP LIBERTY, DODGE CALIBER, JEEP COMPASS, JEEP PATRIOT, DODGE GRAND CARAVAN AND CHRYSLER TOWN &amp; COUNTRY VEHICLES.  SOME OF THESE VEHICLES MAY HAVE BEEN BUILT WITH A MISSING OR INCORRECTLY INSTALLED STEERING COLUMN PIVOT RIVET.</t>
  </si>
  <si>
    <t>A MISSING OR INCORRECTLY INSTALLED RIVET COULD COMPROMISE THE ABILITY OF THE STEERING COLUMN TO SUPPORT THE OCCUPANT LOADS IN THE EVENT OF A FRONTAL CRASH, DECREASING THE EFFECTIVENESS OF THE FRONTAL IMPACT SAFETY SYSTEM.  AS A RESULT, THE CONDITION MAY INCREASE THE POTENTIAL FOR INJURY IN A FRONTAL CRASH.</t>
  </si>
  <si>
    <t>DEALERS WILL INSPECT FOR RIVET PRESENCE AND ALIGNMENT AND REPAIR THE STEERING COLUMN PIVOT AS REQUIRED, FREE OF CHARGE.  THE SAFETY RECALL BEGAN ON JULY 4, 2011.  OWNERS MAY CONTACT CHRYSLER AT 1-800-853-1403.</t>
  </si>
  <si>
    <t>CHRYSLER'S SAFETY RECALL NO. L23.OWNERS MAY ALSO CONTACT THE NATIONAL HIGHWAY TRAFFIC SAFETY ADMINISTRATION'S VEHICLE SAFETY HOTLINE AT 1-888-327-4236 (TTY 1-800-424-9153), OR GO TO &lt;A HREF=HTTP://WWW.SAFERCAR.GOV&gt;HTTP://WWW.SAFERCAR.GOV&lt;/A&gt; .</t>
  </si>
  <si>
    <t>4.1978001133769e+22</t>
  </si>
  <si>
    <t>78814</t>
  </si>
  <si>
    <t>11V324000</t>
  </si>
  <si>
    <t>20110614</t>
  </si>
  <si>
    <t>SPRINTER IS RECALLING CERTAIN MODEL YEAR 2011 SPRINTER 2500 VEHICLES SOLD BOTH UNDER THE MERCEDES-BENZ AND FREIGHTLINER BRAND NAMES.  CERTAIN SEAT BENCHES HAVE BEEN MOUNTED WITH A LATCH BRACKET FOR CHILD RESTRAINTS THAT WAS NOT WELDED PROPERLY.</t>
  </si>
  <si>
    <t>IN THE EVENT OF A CRASH, THE SEAT BENCHES IN THESE VEHICLES MAY NOT PERFORM AS REQUIRED SUCH THAT A CHILD RESTRAINT MAY NOT STAY PROPERLY SECURED, INCREASING THE RISK OF INJURY.</t>
  </si>
  <si>
    <t>DEALERS WILL INSPECT THE SEAT BENCH AND REPLACE THE BENCH AS NEEDED, FREE OF CHARGE.  THE SAFETY RECALL BEGAN ON SEPTEMBER 16, 2011.  OWNERS MAY CONTACT SPRINTER AT 1-877-762-8267.</t>
  </si>
  <si>
    <t>4.2040001194771e+22</t>
  </si>
  <si>
    <t>94399</t>
  </si>
  <si>
    <t>11V509000</t>
  </si>
  <si>
    <t>20111024</t>
  </si>
  <si>
    <t>PJ TRAILERS IS RECALLING CERTAIN MODEL YEAR 2011 FLATBED TRAILERS EQUIPPED WITH A 15 3/4" OR A 21 3/4" EQUALIZER FOR 10K/12K SPRING AXLES.  THE WELDS ON THE TOP OF THE EQUALIZER THAT HOLD THE BUSHING THROUGH WHICH THE EQUALIZER BOLTS TO THE TRAILER WERE NOT PROPERLY WELDED AND CAN FAIL CAUSING THE AXLE TO DETACH FROM THE TRAILER.</t>
  </si>
  <si>
    <t>AXLE DETACHMENT COULD RESULT IN A VEHICLE CRASH.</t>
  </si>
  <si>
    <t>PJ TRAILERS WILL NOTIFY OWNERS AND REPAIR THE TRAILERS FREE OF CHARGE.  THE SAFETY RECALL BEGAN ON NOVEMBER 7, 2011.  OWNERS MAY CONTACT PJ TRAILERS AT 1-903-669-0213.</t>
  </si>
  <si>
    <t>4.4177001328774e+22</t>
  </si>
  <si>
    <t>95429</t>
  </si>
  <si>
    <t>12V289000</t>
  </si>
  <si>
    <t>20120622</t>
  </si>
  <si>
    <t>GENERAL MOTORS (GM) IS RECALLING CERTAIN MODEL YEAR 2011 AND 2012 CHEVROLET CRUZE VEHICLES MANUFACTURED FROM OCTOBER 2, 2009, THROUGH MAY 14, 2012.  ATTACHMENT WELDS FOR THE FUEL TANK STRAP SECONDARY BRACKETS MAY HAVE BEEN OMITTED.</t>
  </si>
  <si>
    <t>THE FUEL TANK COULD COME LOOSE IN A CRASH, POSSIBLY ALLOWING FUEL TO LEAK FROM THE TANK.  A FUEL LEAK IN THE PRESENCE OF AN IGNITION SOURCE COULD RESULT IN A FIRE.</t>
  </si>
  <si>
    <t>GM WILL NOTIFY OWNERS, AND DEALERS WILL INSPECT THE VEHICLE FOR MISSING WELDS.  IF THE VEHICLE IS MISSING WELDS, DEALERS WILL SECURE THE BRACKET ATTACHMENTS WITH FASTENERS.  REPAIRS WILL BE PERFORMED FREE OF CHARGE.  THE SAFETY RECALL BEGAN ON JULY 9, 2012.  OWNERS MAY CONTACT THE CHEVROLET OWNER CENTER AT 1-866-694-6546.</t>
  </si>
  <si>
    <t>GM¿S CAMPAIGN NUMBER IS 12133.OWNERS MAY ALSO CONTACT THE NATIONAL HIGHWAY TRAFFIC SAFETY ADMINISTRATION'S VEHICLE SAFETY HOTLINE AT 1-888-327-4236 (TTY 1-800-424-9153), OR GO TO &lt;A HREF=HTTP://WWW.SAFERCAR.GOV&gt;HTTP://WWW.SAFERCAR.GOV&lt;/A&gt; .</t>
  </si>
  <si>
    <t>4.6811000975772e+22</t>
  </si>
  <si>
    <t>95842</t>
  </si>
  <si>
    <t>13V106000</t>
  </si>
  <si>
    <t>20130325</t>
  </si>
  <si>
    <t>Braun is recalling certain model year 2008-2013 Vision Rear Entry mobility conversion vehicles built on Dodge and Chrysler minivan chassis from December 20, 2012, through March 21, 2013.  The track bar mount assemblies were not properly welded during manufacturing.  One or more welds are missing from the track bar which could result in separation from the rear axle.</t>
  </si>
  <si>
    <t xml:space="preserve">If the track bar separates from the rear axle, the track bar may drag the ground and unexpectedly alter the control of the vehicle, increasing the risk of a crash.  </t>
  </si>
  <si>
    <t>Braun will notify owners, and Braun dealers will either repair or replace the entire track bar mounting assembly, free of charge.  The recall began on May 8, 2013.  Owners may contact Braun customer service center at 1-800-488-0359.</t>
  </si>
  <si>
    <t>Owners may also contact the National Highway Traffic Safety Administration Vehicle Safety Hotline at 1-888-327-4236 (TTY 1-800-424-9153), or go to www.safercar.gov.</t>
  </si>
  <si>
    <t>5.4233001876817e+22</t>
  </si>
  <si>
    <t>98187</t>
  </si>
  <si>
    <t>13V455000</t>
  </si>
  <si>
    <t>20131021</t>
  </si>
  <si>
    <t xml:space="preserve">NOV Rolligon is recalling certain model year 2011 HT-180, model year 2012 MT-1060-HR and TPT-1202-T twin pump, and model year 2011-2012 MT-1060 and Hydration trailers.  The affected vehicles have a missing weld on the rear trailer suspension at the rear side of the hanger. </t>
  </si>
  <si>
    <t>The missing weld could stress the existing welds, resulting in a separation of the hanger from the trailer flange surface.  Separation of the hanger may cause the trailer to suddenly pull to one side or the load to shift, increasing the risk of a crash.</t>
  </si>
  <si>
    <t>NOV Rolligon will notify owners and arrange inspection and necessary weld repairs of each suspension assembly, free of charge. The recall began on September 27, 2013.  Owners may contact NOV Rolligon at 1-936-873-2600.</t>
  </si>
  <si>
    <t>5.5219001920925e+22</t>
  </si>
  <si>
    <t>103060</t>
  </si>
  <si>
    <t>14V172000</t>
  </si>
  <si>
    <t>20140410</t>
  </si>
  <si>
    <t xml:space="preserve">Motor Coach Industries (MCI) is recalling certain model year 2009-2014 E4500 and J4500 motorcoaches manufactured October 2008 through October 2013, and equipped with passenger seats with 3-point seat belts. The seat track for the second row passenger seats may be missing a weld at the end of the seat track where it enters the frame structure.  </t>
  </si>
  <si>
    <t xml:space="preserve">In the event of a crash, the seat may detach from its floor mounting, increasing the risk of injury to the occupant. </t>
  </si>
  <si>
    <t>MCI will notify owners, and dealers will modify the seat anchorage, free of charge.   The recall began on  May 9, 2014.  Owners may contact MCI at 1-800-241-2947.  MCI's number for this recall is 408.</t>
  </si>
  <si>
    <t>5.6326001972249e+22</t>
  </si>
  <si>
    <t>103326</t>
  </si>
  <si>
    <t>14V192000</t>
  </si>
  <si>
    <t>20140418</t>
  </si>
  <si>
    <t>Nissan North America, Inc. (Nissan) is recalling certain model year 2014 LEAF vehicles manufactured February 28, 2014, through March 12, 2014.  The front structural member assembly may be missing welds, which could reduce the structural integrity of the vehicle if the vehicle is involved in a crash.  As such, these vehicles fail to meet the requirements of  Federal Motor Vehicle Safety Standard (FMVSS) number 208, "Occupant Crash Protection," and 305, "Electric-Powered Vehicles: Electrolyte Spillage and Electrical Shock Protection."</t>
  </si>
  <si>
    <t>Missing welds may effect the vehicle's integrity in the event of a crash, increasing the risk of injury to the vehicle's occupants.</t>
  </si>
  <si>
    <t>Nissan will notify owners, and dealers will inspect to see if any of the welds are missing.  Any vehicle missing welds will be replaced, free of charge.  The recall began on June 2, 2014.  Owners may contact Nissan at 1-800-647-7261.</t>
  </si>
  <si>
    <t>5.6366001962053e+22</t>
  </si>
  <si>
    <t>103915</t>
  </si>
  <si>
    <t>14V275000</t>
  </si>
  <si>
    <t>20140523</t>
  </si>
  <si>
    <t xml:space="preserve">Great Dane Trailers (Great Dane) is recalling certain model year 2015 Dry Freight Semi-Trailers.  The affected trailers may be missing a weld from the pintle hook to the bogie tube. </t>
  </si>
  <si>
    <t>The missing weld could result in trailer separation, increasing the risk of a crash.</t>
  </si>
  <si>
    <t>Great Dane has notified the affected owner, and Great Dane is inspecting the trailers and applying the missing welds, free of charge.  The recall began in May 2014.  Owners may contact Great Dane customer service at 1-877-369-3493.</t>
  </si>
  <si>
    <t>5.6462001973503e+22</t>
  </si>
  <si>
    <t>106207</t>
  </si>
  <si>
    <t>15E054000</t>
  </si>
  <si>
    <t>20150624</t>
  </si>
  <si>
    <t xml:space="preserve">Dannmar Equipment (Dannmar) is recalling certain MaxJax Portable Two-Post automatic car lift systems, part number 17152001, sold between September 2, 2014, to January 15, 2015. The affected car lifts may have lower carriage plates that may be insufficiently welded to the inside of the carriage.  </t>
  </si>
  <si>
    <t xml:space="preserve">If the lower carriage plates are not properly welded, they may not be able to hold the rated weight while lifting a vehicle.  As a result, the lift arms may snap and the vehicle could fall from the lift, increasing the risk of personal injury. </t>
  </si>
  <si>
    <t>Dannmar has begun notifying owners and will supply owners with replacement carriages, free of charge.  The recall began March 18, 2015.  Owners may contact Dannmar customer service at 1-877-432-6627.</t>
  </si>
  <si>
    <t>5.7794001989714e+22</t>
  </si>
  <si>
    <t>120212</t>
  </si>
  <si>
    <t>15E088000</t>
  </si>
  <si>
    <t>20151028</t>
  </si>
  <si>
    <t>Johnson Controls, Inc. (Johnson Controls) is recalling certain Recaro Ergo-M Commercial Bus Driver Seats, part number AM 80-Ergo M, manufactured April 5, 2010, to October 14, 2015.  The affected seats have J-Brackets that may be missing welds which could allow the seat belt anchorage assembly to separate from the J-Bracket.</t>
  </si>
  <si>
    <t>If the seatbelt anchorage assembly separates from the J-Bracket, the bus driver may not be properly restrained in the event of a crash increasing their risk of injury.</t>
  </si>
  <si>
    <t xml:space="preserve">Johnson Controls will notify the bus manufacturers that purchased the affected seats.  Their dealers will inspect the seats to determine if welds are missing.  Any J-Bracket that is missing welds will be removed and replaced, free of charge.  The recall began on December 9, 2015.  Owners may contact Johnson Controls customer service at 1-248-484-3203. </t>
  </si>
  <si>
    <t>5.8198001984757e+22</t>
  </si>
  <si>
    <t>114880</t>
  </si>
  <si>
    <t>15V810000</t>
  </si>
  <si>
    <t>20151201</t>
  </si>
  <si>
    <t>Altec Industries Inc. (Altec) is recalling certain model year 2011-2015 DC610 and DSC6 Brush Chippers manufactured June 1, 2011, to April 1, 2015.  The affected brush chippers may have improper or missing welds.  Additionally, the DSC6 chippers may be equipped with incorrect anvil spacers.</t>
  </si>
  <si>
    <t>Improper or missing welds and/or incorrect anvil spacers may cause the anvil to detach and interfere with the cutting blades, significantly damaging the chipper and increasing the risk of injury.</t>
  </si>
  <si>
    <t xml:space="preserve">Altec will notify owners, and dealers will inspect and repair any of the missing or incorrect anvil welds, and will replace the improper anvil spacers, free of charge.  The recall began on January 19, 2016.  Owners may contact Altec customer service at 1-800-860-0183.  Altec's number for this recall is CSN 626. </t>
  </si>
  <si>
    <t>5.8334001996828e+22</t>
  </si>
  <si>
    <t>111068</t>
  </si>
  <si>
    <t>15V833000</t>
  </si>
  <si>
    <t>20151211</t>
  </si>
  <si>
    <t>General Motors LLC (GM) is recalling certain model year 2016 Chevrolet Traverse, GMC Acadia, and Buick Enclave vehicles manufactured November 6, 2015, to November 12, 2015.  The affected vehicles have a the third row left lower seat frame that may have welds that are not in the correction location.</t>
  </si>
  <si>
    <t>If the seat frame is not welded in the correct places, the seat may not perform as intended, and in the event of a crash, the seat occupant could be at an increased risk of injury.</t>
  </si>
  <si>
    <t>GM will notify owners, and dealers will inspect the third row left side lower seat frame, replacing it as necessary, free of charge.  The recall began on January 29, 2016.  Owners may contact Chevrolet customer service at 1-800-222-1020, GMC customer service at 1-800-462-8782 or Buick customer service at 1-800-521-7300.  GM's number for this recall is 21930.</t>
  </si>
  <si>
    <t>5.8364001994008e+22</t>
  </si>
  <si>
    <t>112872</t>
  </si>
  <si>
    <t>15V837000</t>
  </si>
  <si>
    <t>20151214</t>
  </si>
  <si>
    <t>Motor Coach Industries (MCI) is recalling certain model year 2015 D4500 motor coaches manufactured January 23, 2015, to May 1, 2015, and D4505 motor coaches manufactured May 12, 2015, to May 13, 2015.  The affected coaches have drive axles that may be missing welds on the hanger brackets, allowing the hanger bracket to separate from the axle housing.</t>
  </si>
  <si>
    <t>If the bracket separates from the axle housing, vehicle control may be affected, increasing the risk of a crash.</t>
  </si>
  <si>
    <t>MCI will notify owners, and dealers will inspect the coaches and replace the affected axles, free of charge.  The recall began on January 4, 2016.  Owners may contact MCI customer service at 1-800-241-2947.  MCI's number for this recall is SB 429.</t>
  </si>
  <si>
    <t>5.8368001987689e+22</t>
  </si>
  <si>
    <t>116478</t>
  </si>
  <si>
    <t>16V010000</t>
  </si>
  <si>
    <t>20160113</t>
  </si>
  <si>
    <t xml:space="preserve">Champion Bus, Inc. (Champion) is recalling certain model year 2009-2015 Crusader, Stacked Rail, and CTS RE vehicles manufactured April 5, 2010, to October 14, 2015, equipped with Recaro Ergo-M Commercial Bus Driver Seats.  The affected seats have J-Brackets that may be missing welds which could allow the seat belt anchorage assembly to separate from the J-Bracket. </t>
  </si>
  <si>
    <t xml:space="preserve">Champion will notify owners, and dealers will inspect the seats to determine if welds are missing.  Any J-Bracket that is missing welds will be removed and replaced, free of charge. The recall began on February 25, 2016. Owners may contact Champion customer service at 1-810-724-6474, or Johnson Controls (manufacturer of Recaro seats) customer service at 1-248-484-3203. </t>
  </si>
  <si>
    <t>5.8444001995934e+22</t>
  </si>
  <si>
    <t>119885</t>
  </si>
  <si>
    <t>16V011000</t>
  </si>
  <si>
    <t xml:space="preserve">Gillig LLC (Gillig) is recalling certain model year 2010-2015 Low Floor transit buses manufactured April 1, 2010 to October 30, 2015, equipped with Recaro Ergo-M Commercial Bus Driver Seats.  The affected seats have J-Brackets that may be missing welds which could allow the seat belt anchorage assembly to separate from the J-Bracket. </t>
  </si>
  <si>
    <t>Gillig will notify the owners, and dealers will inspect the seats to determine if welds are missing.  Any J-Bracket that is missing welds will be removed and replaced, free of charge.  The recall began on March 1, 2016.  Owners may contact Gillig customer service at 1-800-735-1500.</t>
  </si>
  <si>
    <t>5.8445001987823e+22</t>
  </si>
  <si>
    <t>111267</t>
  </si>
  <si>
    <t>16V012000</t>
  </si>
  <si>
    <t>20160114</t>
  </si>
  <si>
    <t xml:space="preserve">Eldorado National-California , Inc. (Eldorado) is recalling certain model year 2010-2015 Axess and EZRM, 2011-2015 XHF, and 2014-2016 Arrivo vehicles equipped with certain Recaro Ergo-M Commercial Bus Driver Seats.  The affected seats have J-Brackets that may be missing welds which could allow the seat belt anchorage assembly to separate from the J-Bracket. </t>
  </si>
  <si>
    <t xml:space="preserve">Eldorado will notify owners, and dealers will inspect the seats to determine if welds are missing.  Any J-Bracket that is missing welds will be removed and replaced, free of charge.  The recall began on February 8, 2016.  Owners may contact Eldorado customer service at 1-909-591-9557. </t>
  </si>
  <si>
    <t>5.844600199801e+22</t>
  </si>
  <si>
    <t>118422</t>
  </si>
  <si>
    <t>16V017000</t>
  </si>
  <si>
    <t>20160119</t>
  </si>
  <si>
    <t>Daimler Buses North America (DBNA) is recalling certain model year 2010-2012 Orion VII transit buses manufactured April 5, 2010, to October 31, 2012, equipped with certain Recaro Ergo-M Commercial Bus Driver Seats.  The affected seats have J-Brackets that may be missing welds which could allow the seat belt anchorage assembly to separate from the J-Bracket.</t>
  </si>
  <si>
    <t>If the seatbelt anchorage assembly separates from the J-Bracket, the bus driver may not be properly restrained in the event of a crash, increasing their risk of injury.</t>
  </si>
  <si>
    <t>DBNA will notify owners, and dealers will inspect the seats to determine if welds are missing.  Any J-Bracket that is missing welds will be removed and replaced, free of charge.  The recall began on February 29, 2016.  Owners may contact DBNA customer service at 1-905-403-1111.</t>
  </si>
  <si>
    <t>5.845100191994e+22</t>
  </si>
  <si>
    <t>111352</t>
  </si>
  <si>
    <t>16V020000</t>
  </si>
  <si>
    <t>20160120</t>
  </si>
  <si>
    <t xml:space="preserve">Motor Coach Industries (MCI) is recalling certain model year 2011-2013 and 2015 J4500 coaches manufactured November 18, 2011, to July 10, 2015, 2011-2012 and 2014-2015 D4000 coaches manufactured manufactured September 24, 2010, to September 5, 2015, 2011-2013 and 2015-2016 D4005 coaches manufactured January 17, 2011, to November 23, 2015, 2012-2014 and 2016 D4000ISTV coaches manufactured July 18, 2012, to December 2, 2015, 2010-2016 D4500 coaches manufactured April 15, 2010, to December 18, 2015 and 2011-2016 D4505 coaches manufactured December 15, 2010, to December 4, 2015.   The affected buses are equipped with certain Recaro Ergo-M Commercial Bus Driver Seats that have J-Brackets that may be missing welds which could allow the seat belt anchorage assembly to separate from the J-Bracket. </t>
  </si>
  <si>
    <t>MCI will notify owners and dealers will inspect the seats and determined if welds are missing.  Any J-Bracket that is missing welds will be removed and replaced, free of charge.  The recall began on February 15, 2016.  Owners may contact MCI at 1-800-241-2947.  MCI's number for this recall is SB 431.</t>
  </si>
  <si>
    <t>5.8455001998052e+22</t>
  </si>
  <si>
    <t>117604</t>
  </si>
  <si>
    <t>16V022000</t>
  </si>
  <si>
    <t>Setra of North America (Setra) is recalling certain model year 2011-2012 S417TC buses manufactured August 2, 2010, to October 3, 2011, and 2012 Setra S407CC buses manufactured August 2, 2010, to July 4, 2011, and equipped with certain Recaro Ergo-M Commercial Bus Driver Seats.  The affected seats have J-Brackets that may be missing welds which could allow the seat belt anchorage assembly to separate from the J-Bracket.</t>
  </si>
  <si>
    <t>Setra will notify owners, and the seats will be inspected to determine if any welds are missing.  Any J-Bracket that is missing welds will be removed and replaced, free of charge.  The recall began on February 24, 2016.  Owners may contact Setra customer service at 1-800-241-2947 or Recaro customer service at 1-248-484-3203.  Setra's number for this recall is 91.10U10086A.</t>
  </si>
  <si>
    <t xml:space="preserve">Owners may also contact the National Highway Traffic Safety Administration Vehicle Safety Hotline at 1-888-327-4236 (TTY 1-800-424-9153), or go to www.safercar.gov. </t>
  </si>
  <si>
    <t>5.8458001696812e+22</t>
  </si>
  <si>
    <t>109609</t>
  </si>
  <si>
    <t>16V038000</t>
  </si>
  <si>
    <t>20160126</t>
  </si>
  <si>
    <t>New Flyer Industries, Ltd. (New Flyer) is recalling certain model year 2015 New Flyer MD30, 2012 C35LFR, 2010-2011 D35LFR, NABI 35LFW, 2011 D40LFR, 2010-2012 D60LFR and NABI 31LFW, 2010 C40LF, DE35LF, D40LF, DE40LFA, DE60LFA, GE35LFR and GE40LF, 2009 DE60LF and GE40LFR, 2010-2013 C40LFR, DE60LFR, NABI 416 and NABI 60BRT, 2010-2015 XD35, XDE40, NABI 40LFW and 42BRT, 2011-2015 XD40 and XN40, 2013-2015 XD60, XDE60 and XN35, 2010-2014 XDE35, 2013 XE40, 2012-2015 XN60, equipped with certain Recaro Ergo-M Commercial Bus Driver Seats.  The affected seats have J-Brackets that may be missing welds which could allow the seat belt anchorage assembly to separate from the J-Bracket.</t>
  </si>
  <si>
    <t>New Flyer will notify owners instructing them to inspect their seats for missing welds.  Recaro will supply replacement anchorage brackets and cover the labor to replace them if any welds are missing, free of charge.  The recall began on February 4, 2016.  Owners may contact New Flyer customer service at 1-204-224-6706, or Recaro customer service at 1-800-873-2276.  New Flyer's number for this recall is R16-001.</t>
  </si>
  <si>
    <t>5.8477001998115e+22</t>
  </si>
  <si>
    <t>116006</t>
  </si>
  <si>
    <t>16V144000</t>
  </si>
  <si>
    <t>20160309</t>
  </si>
  <si>
    <t>Van Hool N.V. (Van Hool) is recalling certain model year 2012 A300L, 2011 C2045, 2011-2013 T2145, 2012-2015 TD925, 2016 TDX25, and 2014-2015 TX45 motor coaches equipped with certain Recaro Ergo-M Commercial Bus Driver Seats.  The affected seats have J-Brackets that may be missing welds which could allow the seat belt anchorage assembly to separate from the J-Bracket.</t>
  </si>
  <si>
    <t>Van Hool will notify owners, and dealers for the manufacturer of the seat will inspect the seats to determine if welds are missing.  Any J-Bracket that is missing welds will be removed and replaced, free of charge.  The recall began on May 25, 2016. Van Hool's recall number for this campaign is P814-SB1354.</t>
  </si>
  <si>
    <t>5.8648002000721e+22</t>
  </si>
  <si>
    <t>115859</t>
  </si>
  <si>
    <t>16V191000</t>
  </si>
  <si>
    <t>20160405</t>
  </si>
  <si>
    <t>Nova Bus (Nova) is recalling certain model year 2010-2015 Nova LFS transit buses manufactured from August 10, 2010, through November 5, 2015.  The affected seats have J-Brackets that may be missing welds which could allow the seat belt anchorage assembly to separate from the J-Bracket.</t>
  </si>
  <si>
    <t>If the seat belt anchorage assembly separates from the J-Bracket, the bus driver may not be properly restrained in the event of a crash increasing their risk of injury.</t>
  </si>
  <si>
    <t>Nova will notify owners, and dealers will inspect the seats for missing welds.  If missing welds are found, the seats will be repaired, free of charge.  The recall began on June 8, 2016.  Owners may contact Nova customer service at 1-450-472-6410.  Nova's recall number for this campaign is CR3632.</t>
  </si>
  <si>
    <t>5.8721002003757e+22</t>
  </si>
  <si>
    <t>108691</t>
  </si>
  <si>
    <t>16V298000</t>
  </si>
  <si>
    <t>20160513</t>
  </si>
  <si>
    <t>Supreme Corporation (Supreme) is recalling certain model year 2010-2016 Classic American Trolley vehicles manufactured November 19, 2010, to January 29, 2016 and equipped with certain Recaro Ergo-M Commercial Bus Driver Seats.  The affected seats have J-Brackets that may be missing welds which could allow the seat belt anchorage assembly to separate from the J-Bracket.</t>
  </si>
  <si>
    <t>Supreme will notify owners to have a Recaro dealers inspect the seats for missing welds.  If missing welds are found, the seats will be repaired, free of charge.  The recall began on June 20, 2016.  Owners may contact Recaro customer service at 1-248-484-3203 or Supreme customer service at 1-574-642-0800.</t>
  </si>
  <si>
    <t>5.8864002006803e+22</t>
  </si>
  <si>
    <t>121476</t>
  </si>
  <si>
    <t>16V572000</t>
  </si>
  <si>
    <t>20160802</t>
  </si>
  <si>
    <t>Aluma/KLM is recalling certain model year 2011-2015 5410T and 5410WD trailers manufactured January 1, 2011, to June 1, 2015.  Due to missing welds, the trailer tongues may separate from the body of the trailer.</t>
  </si>
  <si>
    <t>If the trailer tongue separates, the rear of the tongue retainer and tongue tube will drag on pavement and the trailer will not be properly secured to the tow vehicle, resulting in a loss of control, increasing the risk of a crash.</t>
  </si>
  <si>
    <t>Aluma/KLM will notify owners, and dealers will inspect the trailers for missing welds, adding any missing welds and retrofitting two additional gussets, free of charge.  The recall began on September 30, 2016.  Owners may contact Aluma/KLM customer service at 1-866-415-3285.</t>
  </si>
  <si>
    <t>5.9266002018752e+22</t>
  </si>
  <si>
    <t>127077</t>
  </si>
  <si>
    <t>17V598000</t>
  </si>
  <si>
    <t>20170927</t>
  </si>
  <si>
    <t>Ford Motor Company (Ford) is recalling certain 2018 Ford F-150 Raptor Super Cab pick-up trucks not equipped with a moonroof.  The structural roof braces may be missing rivets at the attachment of the roof rail, thereby reducing the structural integrity.</t>
  </si>
  <si>
    <t>If the structural integrity is reduced, in the event of a rollover crash, there may be an increased risk of injury .</t>
  </si>
  <si>
    <t>Ford will notify owners, and dealers will install the rivets for the roof brace attachments, free of charge.  The recall began October 17, 2017.  Owners may contact Ford customer service at 1-866-436-7332.  Ford's number for this recall is 17S29.</t>
  </si>
  <si>
    <t>7.5966002843717e+22</t>
  </si>
  <si>
    <t>133643</t>
  </si>
  <si>
    <t>17V805000</t>
  </si>
  <si>
    <t>20171219</t>
  </si>
  <si>
    <t>Honda (American Honda Motor Co.) is recalling certain 2017 Honda VT1300CX Fury motorcycles and 2010 and 2016 Honda VT1300CX Fury motorcycles that received a replacement fuel tank.  The fuel tank may be missing welds around the mounting bracket.</t>
  </si>
  <si>
    <t>If the welds are missing, the mounting bracket can separate from the tank, allowing fuel to leak and increasing the risk of a fire in the presence of an ignition source.</t>
  </si>
  <si>
    <t>Honda will notify owners, and dealers will inspect the fuel tank welds and, as necessary, replace the fuel tank, free of charge.  The recall began December 14, 2017.  Owners may contact Honda customer service at 1-888-234-2138.</t>
  </si>
  <si>
    <t>8.0006003101719e+22</t>
  </si>
  <si>
    <t>139095</t>
  </si>
  <si>
    <t>17V832000</t>
  </si>
  <si>
    <t>20171226</t>
  </si>
  <si>
    <t>Wabash National Corporation (Wabash) is recalling certain 2018 Wabash National Truck Body vehicles.  The affected vehicles may be missing a weld on the vertical leg support.</t>
  </si>
  <si>
    <t>In the event of a rear-end collision, the occupants have an increased risk of injury.</t>
  </si>
  <si>
    <t>Wabash will notify owners, and dealers will inspect the vertical leg support, welding it as necessary, free of charge.  The recall began on January 17, 2018.  Owners may contact Wabash customer service at 1-765-771-5300.  Wabash's number for this recall is B18001.</t>
  </si>
  <si>
    <t>8.0426003121717e+22</t>
  </si>
  <si>
    <t>134627</t>
  </si>
  <si>
    <t>18V195000</t>
  </si>
  <si>
    <t>20180327</t>
  </si>
  <si>
    <t>Polaris Industries, Inc. (Polaris) is recalling all 2015-2018 Polaris Slingshot motorcycles.  The driver-seat and passenger-seat seat belt and seat back anchoring bracket may have been improperly welded.  Additionally, differences in the seat assembly may prevent proper latching of the seat slider, allowing the driver's seat to move unexpectedly.</t>
  </si>
  <si>
    <t>If the seat belt buckle or seat back detach from the seat base, there would be an increased risk of injury in the event of a crash.  If the driver's seat unexpectedly moves, it can cause the driver to lose control of the motorcycle, increasing the risk of a crash.</t>
  </si>
  <si>
    <t>Polaris will notify owners, and dealers will inspect the seat belt bracket and seat back welds, and the seat slider latching function.  If the weld is missing or incomplete, or if the slider doesn't latch properly, the seat bases will be replaced, free of charge.  The recall began on April 16, 2018.  Owners may contact Polaris customer service at 1-855-863-2284.  Polaris' number for this recall is T-18-01.</t>
  </si>
  <si>
    <t>8.3626003310717e+22</t>
  </si>
  <si>
    <t>133837</t>
  </si>
  <si>
    <t>18V288000</t>
  </si>
  <si>
    <t>20180507</t>
  </si>
  <si>
    <t>Daimler Vans USA, LLC (DVUSA) is recalling certain 2017 Mercedes-Benz and Freightliner Sprinter 2500 and 3500 vehicles.  These vehicles may be missing spot welds on the front side wall, connecting the door portal to the hinge reinforcements in the A-pillar area, possibly affecting vehicle strength in a crash.</t>
  </si>
  <si>
    <t>If the missing welds affect body strength, there may be an increased risk of injury in the event of a crash.</t>
  </si>
  <si>
    <t>DVUSA will notify owners, and dealers will inspect the vehicles and add any missing spot welds, free of charge.  The recall began on July 2, 2018.  Owners may contact DVUSA customer service at 1-877-762-8267.</t>
  </si>
  <si>
    <t>8.5406003019719e+22</t>
  </si>
  <si>
    <t>127130</t>
  </si>
  <si>
    <t>18V508000</t>
  </si>
  <si>
    <t>20180808</t>
  </si>
  <si>
    <t>Subaru of America, Inc. (Subaru) is recalling certain 2019 Subaru Ascent vehicles.  These vehicles may be missing spot welds on, or around, the B-Pillar, compromising vehicle strength.</t>
  </si>
  <si>
    <t>In the event of a crash, the missing spot welds may compromise the vehicle's strength, increasing the risk of injury.</t>
  </si>
  <si>
    <t>Subaru will notify owners, and dealers will inspect the vehicle to check for missing spot welds.  If the welds are missing, the vehicle will be replaced, free of charge.  The recall began July 31, 2018.  Owners may contact Subaru customer service at 1-844-373-6614.  Subaru's number for this recall is WTU-80.</t>
  </si>
  <si>
    <t>8.9026003547719e+22</t>
  </si>
  <si>
    <t>137183</t>
  </si>
  <si>
    <t>18V899000</t>
  </si>
  <si>
    <t>20190130</t>
  </si>
  <si>
    <t>General Motors LLC (GM) is recalling certain 2019 Cadillac XTS vehicles.  The front seat belt buckles may be missing a rivet that secures the buckle head to the cable mounting strap.</t>
  </si>
  <si>
    <t>If the securing rivet is missing, the buckle may separate from the cable mounting strap in the event of a crash, preventing the occupant from being properly restrained, thereby increasing the risk of injury.</t>
  </si>
  <si>
    <t>GM will notify owners, and dealers will inspect the front seat buckle assemblies, replacing them if the rivets are missing, free of charge.  The recall began February 7, 2019.  Owners may contact Cadillac customer service at 1-800-458-8006.  GM's number for this recall is N182204040.</t>
  </si>
  <si>
    <t>9.676800362472e+22</t>
  </si>
  <si>
    <t>143161</t>
  </si>
  <si>
    <t>19V185000</t>
  </si>
  <si>
    <t>20190308</t>
  </si>
  <si>
    <t>Polaris Industries, Inc. (Polaris) is recalling certain 2018-2019 Slingshot motorcycles.  The driver-seat and passenger-seat seat belt and seat back anchoring bracket may have been improperly welded.  Additionally, differences in the seat assembly may prevent proper latching of the seat slider, allowing the driver's seat to move unexpectedly.</t>
  </si>
  <si>
    <t>Polaris will notify owners, and dealers will inspect the seat belt bracket and seat back welds, and the seat slider latching function.  If the weld is missing or incomplete, or if the slider doesn't latch properly, the seat bases will be replaced, free of charge.  The recall began on March 25,2019.  Owners may contact Polaris customer service at 1-855-863-2284.  Polaris' number for this recall is T-18-01.  Note: this recall is an expansion of recall 18V-195.</t>
  </si>
  <si>
    <t>9.7289003586717e+22</t>
  </si>
  <si>
    <t>142765</t>
  </si>
  <si>
    <t>19V300000</t>
  </si>
  <si>
    <t>20190412</t>
  </si>
  <si>
    <t xml:space="preserve">SMC Trailers (SMC) is recalling certain 2019 Laramie horse trailers. The living quarter entry steps may break when being stepped onto due to poor welds and missing rivets. </t>
  </si>
  <si>
    <t>The steps could break while in use, increasing the risk of injury.</t>
  </si>
  <si>
    <t>SMC has notified owners, and dealers will inspect the trailers, correcting the welds and installing rivets as necessary, free of charge.  The recall began April 23, 2019.  Owners may contact SMC Trailers at 1-574-966-5598.</t>
  </si>
  <si>
    <t>9.7769004079717e+22</t>
  </si>
  <si>
    <t>143242</t>
  </si>
  <si>
    <t>19V337000</t>
  </si>
  <si>
    <t>20190501</t>
  </si>
  <si>
    <t>Smeal Holding LLC (Smeal) is recalling certain 2017-2019 Aerial Fire Apparatus vehicles.  The tube steel used in the base rail of the aerial device may be missing joint welds, which may cause the aerial device to become unsteady and possibly collapse.</t>
  </si>
  <si>
    <t xml:space="preserve">The aerial device may collapse increasing the risk of injury. </t>
  </si>
  <si>
    <t xml:space="preserve">Smeal has notified owners, and dealers will inspect the aerial devices, replacing any sections with missing welds, free of charge.  The recall began May 2, 2019.  Owners may contact Smeal customer service at 1-800-867-6478.  Smeal's number for this recall is 1911. </t>
  </si>
  <si>
    <t>9.8030004115718e+22</t>
  </si>
  <si>
    <t>manhours/line</t>
  </si>
  <si>
    <t xml:space="preserve"> </t>
  </si>
  <si>
    <r>
      <t>Robot commissioning wage reduction - W</t>
    </r>
    <r>
      <rPr>
        <b/>
        <vertAlign val="subscript"/>
        <sz val="11"/>
        <color rgb="FF00B0F0"/>
        <rFont val="Calibri"/>
        <family val="2"/>
        <scheme val="minor"/>
      </rPr>
      <t>C</t>
    </r>
  </si>
  <si>
    <t>Retrieval Date:</t>
  </si>
  <si>
    <t>Remedy type</t>
  </si>
  <si>
    <t>Replace vehicle cost</t>
  </si>
  <si>
    <t>Est. total cost</t>
  </si>
  <si>
    <t>Est. total cost sum</t>
  </si>
  <si>
    <t>Est. Best Case</t>
  </si>
  <si>
    <t>Est. Worst Case</t>
  </si>
  <si>
    <t>Est. Actual</t>
  </si>
  <si>
    <t>hours</t>
  </si>
  <si>
    <t>Production weeks</t>
  </si>
  <si>
    <t>weeks/year</t>
  </si>
  <si>
    <t>Production days</t>
  </si>
  <si>
    <t>24-hour days/week</t>
  </si>
  <si>
    <t>vehicles</t>
  </si>
  <si>
    <t>years</t>
  </si>
  <si>
    <t>Internal scrap cost reduction - S</t>
  </si>
  <si>
    <t>Scrap rate (from programming problems)</t>
  </si>
  <si>
    <t>Cost of scrap (incl. labor)</t>
  </si>
  <si>
    <t>/unit scrapped</t>
  </si>
  <si>
    <t>Scrap reduction (from programming problems)</t>
  </si>
  <si>
    <t>Reduced scrap cost</t>
  </si>
  <si>
    <t>RoboLive user wage</t>
  </si>
  <si>
    <t>RoboLive user time required (per model)</t>
  </si>
  <si>
    <t>hours/model/day</t>
  </si>
  <si>
    <t>RoboLive user time required (total)</t>
  </si>
  <si>
    <t>hours/day</t>
  </si>
  <si>
    <t>RoboLive user cost</t>
  </si>
  <si>
    <t>Internal scrap cost reduction value</t>
  </si>
  <si>
    <t>Utilization improvement - U</t>
  </si>
  <si>
    <t>Downtime reduction</t>
  </si>
  <si>
    <t>hours/year</t>
  </si>
  <si>
    <t>Downtime cost</t>
  </si>
  <si>
    <t>Utilization improvement value</t>
  </si>
  <si>
    <r>
      <t>Quality check wage reduction - W</t>
    </r>
    <r>
      <rPr>
        <b/>
        <vertAlign val="subscript"/>
        <sz val="11"/>
        <color rgb="FF00B0F0"/>
        <rFont val="Calibri"/>
        <family val="2"/>
        <scheme val="minor"/>
      </rPr>
      <t>Q</t>
    </r>
  </si>
  <si>
    <t>Quality check time reduction</t>
  </si>
  <si>
    <t>Quality check time required</t>
  </si>
  <si>
    <t>manhours/unit</t>
  </si>
  <si>
    <t>Quality check quantity (per model)</t>
  </si>
  <si>
    <t>units/model/day</t>
  </si>
  <si>
    <t>Quality check quantity (total)</t>
  </si>
  <si>
    <t>units/day</t>
  </si>
  <si>
    <t>Quality check annual quantity</t>
  </si>
  <si>
    <t>Quality check wage</t>
  </si>
  <si>
    <t>Quality check wage reduction value</t>
  </si>
  <si>
    <r>
      <t>Rework time wage reduction - W</t>
    </r>
    <r>
      <rPr>
        <b/>
        <vertAlign val="subscript"/>
        <sz val="11"/>
        <color rgb="FF00B0F0"/>
        <rFont val="Calibri"/>
        <family val="2"/>
        <scheme val="minor"/>
      </rPr>
      <t>R</t>
    </r>
  </si>
  <si>
    <t>Rework time reduction</t>
  </si>
  <si>
    <t>Rework time required</t>
  </si>
  <si>
    <t>Rework annual quantity</t>
  </si>
  <si>
    <t>units/year</t>
  </si>
  <si>
    <t>Rework wage</t>
  </si>
  <si>
    <t>Rework wage reduction value</t>
  </si>
  <si>
    <r>
      <t>Programming correction wage reduction - W</t>
    </r>
    <r>
      <rPr>
        <b/>
        <vertAlign val="subscript"/>
        <sz val="11"/>
        <color rgb="FF00B0F0"/>
        <rFont val="Calibri"/>
        <family val="2"/>
        <scheme val="minor"/>
      </rPr>
      <t>P</t>
    </r>
  </si>
  <si>
    <t>Programming correction time reduction</t>
  </si>
  <si>
    <t>Programming correction time required</t>
  </si>
  <si>
    <t>manhours/correction</t>
  </si>
  <si>
    <t>corrections/week</t>
  </si>
  <si>
    <t>Programming correction annual quantity</t>
  </si>
  <si>
    <t>corrections/year</t>
  </si>
  <si>
    <t>Programming correction wage</t>
  </si>
  <si>
    <t>Programming correction wage reduction value</t>
  </si>
  <si>
    <t>hours/model</t>
  </si>
  <si>
    <r>
      <t>Overtime wage reduction - W</t>
    </r>
    <r>
      <rPr>
        <b/>
        <vertAlign val="subscript"/>
        <sz val="11"/>
        <color rgb="FF00B0F0"/>
        <rFont val="Calibri"/>
        <family val="2"/>
        <scheme val="minor"/>
      </rPr>
      <t>O</t>
    </r>
  </si>
  <si>
    <t>Overtime reduced</t>
  </si>
  <si>
    <t>manhours/year</t>
  </si>
  <si>
    <t>Overtime premium</t>
  </si>
  <si>
    <t>Overtime wage reduction value</t>
  </si>
  <si>
    <t>Opportunity cost reduction - O</t>
  </si>
  <si>
    <t>SOP readiness timing improvement</t>
  </si>
  <si>
    <t>day(s) reduced</t>
  </si>
  <si>
    <t>Production rate</t>
  </si>
  <si>
    <t>vehicles/day</t>
  </si>
  <si>
    <t>Production opportunity cost reduced</t>
  </si>
  <si>
    <t>vehicles/year</t>
  </si>
  <si>
    <t>Vehicle sale price</t>
  </si>
  <si>
    <t>/vehicle</t>
  </si>
  <si>
    <t>Profit margin</t>
  </si>
  <si>
    <t>Opportunity cost reduction value</t>
  </si>
  <si>
    <t>Recall risk mitigation - R</t>
  </si>
  <si>
    <t>/repair</t>
  </si>
  <si>
    <t>/part replacement</t>
  </si>
  <si>
    <t>Total recall cost</t>
  </si>
  <si>
    <t>Average annual recall cost</t>
  </si>
  <si>
    <t>/year</t>
  </si>
  <si>
    <t>U.S. market size (2018)</t>
  </si>
  <si>
    <t>Market contribution</t>
  </si>
  <si>
    <t>Recall risk mitigation value</t>
  </si>
  <si>
    <t>+ (brand damage)</t>
  </si>
  <si>
    <t>Annual valuation</t>
  </si>
  <si>
    <t>product(s)</t>
  </si>
  <si>
    <t>Annual units produced (all products)</t>
  </si>
  <si>
    <t>Production lines/product (average)</t>
  </si>
  <si>
    <t>Product life (time until recommissioning needed)</t>
  </si>
  <si>
    <t>Products (unique) manufactured</t>
  </si>
  <si>
    <t>Programming correction quantity (all products)</t>
  </si>
  <si>
    <t>Robot commissionng time per product</t>
  </si>
  <si>
    <t>Robot commissioning time for all products</t>
  </si>
  <si>
    <t>without commissioning</t>
  </si>
  <si>
    <t>with commissioning</t>
  </si>
  <si>
    <t>Robot commissioning time (amortized)</t>
  </si>
  <si>
    <t>Production opportunity cost reduced (amortized)</t>
  </si>
  <si>
    <t>Revenue lost (amortized)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</si>
</sst>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quot;$&quot;* #,##0_);_(&quot;$&quot;* \(#,##0\);_(&quot;$&quot;* &quot;-&quot;??_);_(@_)"/>
    <numFmt numFmtId="165" formatCode="0.0000%"/>
    <numFmt numFmtId="166" formatCode="_(* #,##0_);_(* \(#,##0\);_(* &quot;-&quot;??_);_(@_)"/>
    <numFmt numFmtId="167" formatCode="0000\-00\-00"/>
    <numFmt numFmtId="168"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0070C0"/>
      <name val="Calibri"/>
      <family val="2"/>
      <scheme val="minor"/>
    </font>
    <font>
      <b/>
      <sz val="11"/>
      <color rgb="FF00B0F0"/>
      <name val="Calibri"/>
      <family val="2"/>
      <scheme val="minor"/>
    </font>
    <font>
      <b/>
      <vertAlign val="subscript"/>
      <sz val="11"/>
      <color rgb="FF00B0F0"/>
      <name val="Calibri"/>
      <family val="2"/>
      <scheme val="minor"/>
    </font>
    <font>
      <sz val="11"/>
      <name val="Calibri"/>
      <family val="2"/>
      <scheme val="minor"/>
    </font>
    <font>
      <u/>
      <sz val="11"/>
      <color theme="1"/>
      <name val="Calibri"/>
      <family val="2"/>
      <scheme val="minor"/>
    </font>
    <font>
      <b/>
      <sz val="9"/>
      <color indexed="81"/>
      <name val="Tahoma"/>
      <family val="2"/>
    </font>
    <font>
      <sz val="9"/>
      <color indexed="81"/>
      <name val="Tahoma"/>
      <family val="2"/>
    </font>
    <font>
      <b/>
      <sz val="11"/>
      <color rgb="FFFFFF00"/>
      <name val="Calibri"/>
      <family val="2"/>
      <scheme val="minor"/>
    </font>
    <font>
      <sz val="11"/>
      <color rgb="FFFF0000"/>
      <name val="Calibri"/>
      <family val="2"/>
      <scheme val="minor"/>
    </font>
    <font>
      <sz val="11"/>
      <color theme="1"/>
      <name val="Wingdings 3"/>
      <family val="1"/>
      <charset val="2"/>
    </font>
    <font>
      <sz val="9"/>
      <color theme="0" tint="-0.499984740745262"/>
      <name val="Wingdings 3"/>
      <family val="1"/>
      <charset val="2"/>
    </font>
    <font>
      <u/>
      <sz val="11"/>
      <color theme="10"/>
      <name val="Calibri"/>
      <family val="2"/>
      <scheme val="minor"/>
    </font>
    <font>
      <sz val="11"/>
      <color theme="0" tint="-0.34998626667073579"/>
      <name val="Calibri"/>
      <family val="2"/>
      <scheme val="minor"/>
    </font>
    <font>
      <sz val="11"/>
      <color theme="0"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B3EBFF"/>
        <bgColor indexed="64"/>
      </patternFill>
    </fill>
    <fill>
      <patternFill patternType="solid">
        <fgColor theme="1"/>
        <bgColor indexed="64"/>
      </patternFill>
    </fill>
    <fill>
      <patternFill patternType="solid">
        <fgColor theme="0" tint="-0.49998474074526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xf numFmtId="0" fontId="15" fillId="0" borderId="0" applyNumberFormat="0" applyFill="0" applyBorder="0" applyAlignment="0" applyProtection="0"/>
  </cellStyleXfs>
  <cellXfs count="79">
    <xf numFmtId="0" fontId="0" fillId="0" borderId="0" xfId="0"/>
    <xf numFmtId="0" fontId="0" fillId="2" borderId="0" xfId="0" applyFill="1" applyAlignment="1">
      <alignment horizontal="center"/>
    </xf>
    <xf numFmtId="0" fontId="0" fillId="2" borderId="0" xfId="0" applyFill="1"/>
    <xf numFmtId="0" fontId="0" fillId="2" borderId="1" xfId="0" applyFill="1" applyBorder="1"/>
    <xf numFmtId="0" fontId="0" fillId="2" borderId="0" xfId="0" applyFill="1" applyAlignment="1">
      <alignment horizontal="right"/>
    </xf>
    <xf numFmtId="0" fontId="4" fillId="2" borderId="0" xfId="0" applyFont="1" applyFill="1" applyAlignment="1">
      <alignment horizontal="center"/>
    </xf>
    <xf numFmtId="0" fontId="2" fillId="2" borderId="1" xfId="0" applyFont="1" applyFill="1" applyBorder="1"/>
    <xf numFmtId="164" fontId="0" fillId="2" borderId="0" xfId="3" applyNumberFormat="1" applyFont="1" applyFill="1"/>
    <xf numFmtId="164" fontId="2" fillId="5" borderId="1" xfId="3" applyNumberFormat="1" applyFont="1" applyFill="1" applyBorder="1"/>
    <xf numFmtId="0" fontId="2" fillId="5" borderId="1" xfId="0" applyFont="1" applyFill="1" applyBorder="1"/>
    <xf numFmtId="0" fontId="0" fillId="2" borderId="0" xfId="3" applyNumberFormat="1" applyFont="1" applyFill="1"/>
    <xf numFmtId="0" fontId="0" fillId="2" borderId="0" xfId="3" quotePrefix="1" applyNumberFormat="1" applyFont="1" applyFill="1"/>
    <xf numFmtId="166" fontId="0" fillId="2" borderId="1" xfId="1" applyNumberFormat="1" applyFont="1" applyFill="1" applyBorder="1"/>
    <xf numFmtId="166" fontId="0" fillId="2" borderId="0" xfId="1" applyNumberFormat="1" applyFont="1" applyFill="1"/>
    <xf numFmtId="9" fontId="4" fillId="2" borderId="0" xfId="2" applyFont="1" applyFill="1" applyAlignment="1">
      <alignment horizontal="center"/>
    </xf>
    <xf numFmtId="0" fontId="7" fillId="2" borderId="1" xfId="0" applyFont="1" applyFill="1" applyBorder="1"/>
    <xf numFmtId="0" fontId="8" fillId="2" borderId="0" xfId="0" applyFont="1" applyFill="1"/>
    <xf numFmtId="0" fontId="0" fillId="2" borderId="1" xfId="0" applyFill="1" applyBorder="1" applyAlignment="1">
      <alignment horizontal="center"/>
    </xf>
    <xf numFmtId="0" fontId="4" fillId="2" borderId="1" xfId="0" applyFont="1" applyFill="1" applyBorder="1" applyAlignment="1">
      <alignment horizontal="center"/>
    </xf>
    <xf numFmtId="0" fontId="4" fillId="3" borderId="1" xfId="2" applyNumberFormat="1" applyFont="1" applyFill="1" applyBorder="1" applyAlignment="1">
      <alignment horizontal="center"/>
    </xf>
    <xf numFmtId="166" fontId="0" fillId="3" borderId="1" xfId="1" applyNumberFormat="1" applyFont="1" applyFill="1" applyBorder="1" applyAlignment="1">
      <alignment horizontal="center"/>
    </xf>
    <xf numFmtId="164" fontId="0" fillId="3" borderId="1" xfId="3" applyNumberFormat="1" applyFont="1" applyFill="1" applyBorder="1"/>
    <xf numFmtId="166" fontId="0" fillId="3" borderId="1" xfId="1" applyNumberFormat="1" applyFont="1" applyFill="1" applyBorder="1"/>
    <xf numFmtId="167" fontId="0" fillId="0" borderId="0" xfId="0" applyNumberFormat="1"/>
    <xf numFmtId="164" fontId="0" fillId="0" borderId="0" xfId="3" applyNumberFormat="1" applyFont="1"/>
    <xf numFmtId="1" fontId="0" fillId="0" borderId="0" xfId="0" applyNumberFormat="1"/>
    <xf numFmtId="14" fontId="0" fillId="0" borderId="0" xfId="0" applyNumberFormat="1"/>
    <xf numFmtId="11" fontId="0" fillId="0" borderId="0" xfId="0" applyNumberFormat="1"/>
    <xf numFmtId="164" fontId="0" fillId="0" borderId="0" xfId="3" applyNumberFormat="1" applyFont="1" applyAlignment="1">
      <alignment horizontal="right"/>
    </xf>
    <xf numFmtId="168" fontId="0" fillId="0" borderId="0" xfId="3" applyNumberFormat="1" applyFont="1"/>
    <xf numFmtId="0" fontId="13" fillId="2" borderId="0" xfId="0" applyFont="1" applyFill="1"/>
    <xf numFmtId="0" fontId="14" fillId="8" borderId="1" xfId="4" applyFont="1" applyFill="1" applyBorder="1" applyAlignment="1">
      <alignment vertical="center"/>
    </xf>
    <xf numFmtId="166" fontId="0" fillId="0" borderId="0" xfId="1" applyNumberFormat="1" applyFont="1" applyAlignment="1">
      <alignment horizontal="right"/>
    </xf>
    <xf numFmtId="0" fontId="2" fillId="0" borderId="0" xfId="0" applyFont="1" applyFill="1"/>
    <xf numFmtId="164" fontId="0" fillId="0" borderId="0" xfId="3" applyNumberFormat="1" applyFont="1" applyFill="1"/>
    <xf numFmtId="0" fontId="0" fillId="0" borderId="0" xfId="0" applyFill="1"/>
    <xf numFmtId="14" fontId="0" fillId="0" borderId="0" xfId="3" applyNumberFormat="1" applyFont="1" applyFill="1"/>
    <xf numFmtId="166" fontId="0" fillId="0" borderId="0" xfId="1" applyNumberFormat="1" applyFont="1" applyFill="1"/>
    <xf numFmtId="2" fontId="0" fillId="0" borderId="0" xfId="3" applyNumberFormat="1" applyFont="1" applyFill="1"/>
    <xf numFmtId="164" fontId="1" fillId="0" borderId="0" xfId="3" applyNumberFormat="1" applyFill="1"/>
    <xf numFmtId="165" fontId="0" fillId="0" borderId="0" xfId="2" applyNumberFormat="1" applyFont="1" applyFill="1"/>
    <xf numFmtId="10" fontId="0" fillId="0" borderId="0" xfId="2" applyNumberFormat="1" applyFont="1" applyFill="1"/>
    <xf numFmtId="166" fontId="0" fillId="0" borderId="0" xfId="2" applyNumberFormat="1" applyFont="1" applyFill="1"/>
    <xf numFmtId="43" fontId="0" fillId="0" borderId="0" xfId="1" applyFont="1" applyFill="1"/>
    <xf numFmtId="9" fontId="0" fillId="0" borderId="0" xfId="2" applyFont="1" applyFill="1"/>
    <xf numFmtId="0" fontId="12" fillId="0" borderId="0" xfId="0" applyFont="1" applyFill="1"/>
    <xf numFmtId="1" fontId="0" fillId="0" borderId="0" xfId="0" applyNumberFormat="1" applyFill="1"/>
    <xf numFmtId="14" fontId="0" fillId="0" borderId="0" xfId="0" applyNumberFormat="1" applyFill="1"/>
    <xf numFmtId="167" fontId="0" fillId="0" borderId="0" xfId="0" applyNumberFormat="1" applyFill="1"/>
    <xf numFmtId="0" fontId="4" fillId="2" borderId="0" xfId="0" applyFont="1" applyFill="1" applyAlignment="1">
      <alignment horizontal="right"/>
    </xf>
    <xf numFmtId="0" fontId="4" fillId="2" borderId="0" xfId="0" applyFont="1" applyFill="1" applyAlignment="1">
      <alignment horizontal="right" textRotation="90" wrapText="1"/>
    </xf>
    <xf numFmtId="164" fontId="2" fillId="2" borderId="1" xfId="3" applyNumberFormat="1" applyFont="1" applyFill="1" applyBorder="1"/>
    <xf numFmtId="0" fontId="4" fillId="2" borderId="0" xfId="0" applyFont="1" applyFill="1" applyAlignment="1">
      <alignment textRotation="90" wrapText="1"/>
    </xf>
    <xf numFmtId="166" fontId="0" fillId="0" borderId="1" xfId="1" applyNumberFormat="1" applyFont="1" applyFill="1" applyBorder="1"/>
    <xf numFmtId="10" fontId="0" fillId="3" borderId="1" xfId="2" applyNumberFormat="1" applyFont="1" applyFill="1" applyBorder="1"/>
    <xf numFmtId="9" fontId="4" fillId="0" borderId="1" xfId="2" applyFont="1" applyFill="1" applyBorder="1"/>
    <xf numFmtId="9" fontId="4" fillId="3" borderId="0" xfId="2" applyFont="1" applyFill="1" applyAlignment="1">
      <alignment horizontal="center"/>
    </xf>
    <xf numFmtId="164" fontId="0" fillId="2" borderId="1" xfId="3" applyNumberFormat="1" applyFont="1" applyFill="1" applyBorder="1"/>
    <xf numFmtId="43" fontId="4" fillId="0" borderId="1" xfId="1" applyFont="1" applyFill="1" applyBorder="1"/>
    <xf numFmtId="4" fontId="4" fillId="3" borderId="0" xfId="0" applyNumberFormat="1" applyFont="1" applyFill="1" applyAlignment="1">
      <alignment horizontal="center"/>
    </xf>
    <xf numFmtId="43" fontId="7" fillId="0" borderId="1" xfId="1" applyFont="1" applyFill="1" applyBorder="1"/>
    <xf numFmtId="4" fontId="4" fillId="2" borderId="0" xfId="0" applyNumberFormat="1" applyFont="1" applyFill="1" applyAlignment="1">
      <alignment horizontal="center"/>
    </xf>
    <xf numFmtId="166" fontId="4" fillId="0" borderId="1" xfId="1" applyNumberFormat="1" applyFont="1" applyFill="1" applyBorder="1"/>
    <xf numFmtId="3" fontId="4" fillId="3" borderId="0" xfId="1" applyNumberFormat="1" applyFont="1" applyFill="1" applyAlignment="1">
      <alignment horizontal="center"/>
    </xf>
    <xf numFmtId="43" fontId="0" fillId="3" borderId="1" xfId="1" applyFont="1" applyFill="1" applyBorder="1"/>
    <xf numFmtId="0" fontId="0" fillId="2" borderId="1" xfId="3" applyNumberFormat="1" applyFont="1" applyFill="1" applyBorder="1"/>
    <xf numFmtId="0" fontId="4" fillId="0" borderId="1" xfId="3" applyNumberFormat="1" applyFont="1" applyBorder="1"/>
    <xf numFmtId="165" fontId="0" fillId="2" borderId="1" xfId="2" applyNumberFormat="1" applyFont="1" applyFill="1" applyBorder="1"/>
    <xf numFmtId="0" fontId="16" fillId="2" borderId="0" xfId="3" quotePrefix="1" applyNumberFormat="1" applyFont="1" applyFill="1"/>
    <xf numFmtId="9" fontId="17" fillId="2" borderId="0" xfId="0" applyNumberFormat="1" applyFont="1" applyFill="1" applyAlignment="1">
      <alignment horizontal="right"/>
    </xf>
    <xf numFmtId="0" fontId="17" fillId="2" borderId="0" xfId="0" applyFont="1" applyFill="1" applyBorder="1" applyAlignment="1">
      <alignment horizontal="center"/>
    </xf>
    <xf numFmtId="9" fontId="7" fillId="2" borderId="0" xfId="0" applyNumberFormat="1" applyFont="1" applyFill="1" applyBorder="1" applyAlignment="1">
      <alignment horizontal="right"/>
    </xf>
    <xf numFmtId="0" fontId="7" fillId="2" borderId="0" xfId="0" applyFont="1" applyFill="1" applyBorder="1" applyAlignment="1">
      <alignment horizontal="center"/>
    </xf>
    <xf numFmtId="0" fontId="11" fillId="4" borderId="1" xfId="0" applyFont="1" applyFill="1" applyBorder="1" applyAlignment="1">
      <alignment horizontal="center"/>
    </xf>
    <xf numFmtId="0" fontId="3" fillId="4" borderId="1" xfId="0" applyFont="1" applyFill="1" applyBorder="1" applyAlignment="1">
      <alignment horizontal="center"/>
    </xf>
    <xf numFmtId="0" fontId="5" fillId="2" borderId="1" xfId="0" applyFont="1" applyFill="1" applyBorder="1" applyAlignment="1">
      <alignment horizontal="center"/>
    </xf>
    <xf numFmtId="0" fontId="4" fillId="2" borderId="0" xfId="0" applyFont="1" applyFill="1" applyAlignment="1">
      <alignment horizontal="center" textRotation="90" wrapText="1"/>
    </xf>
    <xf numFmtId="0" fontId="3" fillId="6" borderId="1" xfId="0" applyFont="1" applyFill="1" applyBorder="1" applyAlignment="1">
      <alignment horizontal="center"/>
    </xf>
    <xf numFmtId="0" fontId="3" fillId="7" borderId="1" xfId="0" applyFont="1" applyFill="1" applyBorder="1" applyAlignment="1">
      <alignment horizontal="center"/>
    </xf>
  </cellXfs>
  <cellStyles count="5">
    <cellStyle name="Comma" xfId="1" builtinId="3"/>
    <cellStyle name="Currency 2" xfId="3"/>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6"/>
  <sheetViews>
    <sheetView tabSelected="1" zoomScale="110" zoomScaleNormal="110" workbookViewId="0">
      <pane ySplit="13" topLeftCell="A14" activePane="bottomLeft" state="frozen"/>
      <selection pane="bottomLeft" sqref="A1:B1"/>
    </sheetView>
  </sheetViews>
  <sheetFormatPr defaultColWidth="9.28515625" defaultRowHeight="15" x14ac:dyDescent="0.25"/>
  <cols>
    <col min="1" max="1" width="47.28515625" style="2" bestFit="1" customWidth="1"/>
    <col min="2" max="2" width="14.7109375" style="2" customWidth="1"/>
    <col min="3" max="3" width="2.5703125" style="2" customWidth="1"/>
    <col min="4" max="4" width="22.28515625" style="2" customWidth="1"/>
    <col min="5" max="7" width="7.7109375" style="5" customWidth="1"/>
    <col min="8" max="16384" width="9.28515625" style="2"/>
  </cols>
  <sheetData>
    <row r="1" spans="1:7" x14ac:dyDescent="0.25">
      <c r="A1" s="77" t="s">
        <v>10</v>
      </c>
      <c r="B1" s="77"/>
      <c r="E1" s="49"/>
      <c r="F1" s="71"/>
      <c r="G1" s="72"/>
    </row>
    <row r="2" spans="1:7" x14ac:dyDescent="0.25">
      <c r="A2" s="17" t="s">
        <v>12</v>
      </c>
      <c r="B2" s="20"/>
      <c r="E2" s="49"/>
      <c r="F2" s="71"/>
      <c r="G2" s="72"/>
    </row>
    <row r="3" spans="1:7" ht="14.65" customHeight="1" x14ac:dyDescent="0.25">
      <c r="A3" s="17" t="s">
        <v>13</v>
      </c>
      <c r="B3" s="18">
        <v>123</v>
      </c>
      <c r="E3" s="49"/>
      <c r="F3" s="71"/>
      <c r="G3" s="72"/>
    </row>
    <row r="4" spans="1:7" x14ac:dyDescent="0.25">
      <c r="A4" s="1"/>
      <c r="B4" s="5"/>
      <c r="E4" s="50"/>
      <c r="F4" s="71"/>
      <c r="G4" s="72"/>
    </row>
    <row r="5" spans="1:7" x14ac:dyDescent="0.25">
      <c r="A5" s="78" t="s">
        <v>9</v>
      </c>
      <c r="B5" s="78"/>
      <c r="C5" s="16"/>
      <c r="D5" s="16"/>
      <c r="E5" s="50"/>
      <c r="F5" s="69"/>
      <c r="G5" s="70"/>
    </row>
    <row r="6" spans="1:7" x14ac:dyDescent="0.25">
      <c r="A6" s="3" t="s">
        <v>964</v>
      </c>
      <c r="B6" s="22">
        <v>48</v>
      </c>
      <c r="C6" s="11" t="s">
        <v>965</v>
      </c>
      <c r="D6" s="11"/>
      <c r="E6" s="50"/>
      <c r="F6" s="2"/>
      <c r="G6" s="2"/>
    </row>
    <row r="7" spans="1:7" x14ac:dyDescent="0.25">
      <c r="A7" s="3" t="s">
        <v>966</v>
      </c>
      <c r="B7" s="22">
        <v>5</v>
      </c>
      <c r="C7" s="11" t="s">
        <v>967</v>
      </c>
      <c r="D7" s="11"/>
      <c r="E7" s="50"/>
      <c r="F7" s="50"/>
      <c r="G7" s="52"/>
    </row>
    <row r="8" spans="1:7" ht="15" customHeight="1" x14ac:dyDescent="0.25">
      <c r="A8" s="3" t="s">
        <v>1044</v>
      </c>
      <c r="B8" s="22">
        <v>150000</v>
      </c>
      <c r="C8" s="10" t="s">
        <v>968</v>
      </c>
      <c r="D8" s="10"/>
      <c r="E8" s="76" t="s">
        <v>962</v>
      </c>
      <c r="F8" s="76" t="s">
        <v>960</v>
      </c>
      <c r="G8" s="76" t="s">
        <v>961</v>
      </c>
    </row>
    <row r="9" spans="1:7" ht="14.65" customHeight="1" x14ac:dyDescent="0.25">
      <c r="A9" s="3" t="s">
        <v>1047</v>
      </c>
      <c r="B9" s="22">
        <v>1</v>
      </c>
      <c r="C9" s="10" t="s">
        <v>1043</v>
      </c>
      <c r="D9" s="10"/>
      <c r="E9" s="76"/>
      <c r="F9" s="76"/>
      <c r="G9" s="76"/>
    </row>
    <row r="10" spans="1:7" x14ac:dyDescent="0.25">
      <c r="A10" s="3" t="s">
        <v>1045</v>
      </c>
      <c r="B10" s="22">
        <v>35</v>
      </c>
      <c r="C10" s="10" t="s">
        <v>8</v>
      </c>
      <c r="D10" s="10"/>
      <c r="E10" s="76"/>
      <c r="F10" s="76"/>
      <c r="G10" s="76"/>
    </row>
    <row r="11" spans="1:7" ht="14.65" customHeight="1" x14ac:dyDescent="0.25">
      <c r="A11" s="3" t="s">
        <v>1046</v>
      </c>
      <c r="B11" s="22">
        <v>3</v>
      </c>
      <c r="C11" s="10" t="s">
        <v>969</v>
      </c>
      <c r="D11" s="10"/>
      <c r="E11" s="76"/>
      <c r="F11" s="76"/>
      <c r="G11" s="76"/>
    </row>
    <row r="12" spans="1:7" x14ac:dyDescent="0.25">
      <c r="E12" s="76"/>
      <c r="F12" s="76"/>
      <c r="G12" s="76"/>
    </row>
    <row r="13" spans="1:7" x14ac:dyDescent="0.25">
      <c r="A13" s="4" t="s">
        <v>11</v>
      </c>
      <c r="B13" s="19" t="s">
        <v>962</v>
      </c>
      <c r="C13" s="31" t="str">
        <f>HYPERLINK("#"&amp;ADDRESS(ROW(),COLUMN()-1),CHAR(128))</f>
        <v>€</v>
      </c>
      <c r="D13" s="30" t="s">
        <v>953</v>
      </c>
      <c r="E13" s="76"/>
      <c r="F13" s="76"/>
      <c r="G13" s="76"/>
    </row>
    <row r="14" spans="1:7" x14ac:dyDescent="0.25">
      <c r="A14" s="74" t="s">
        <v>970</v>
      </c>
      <c r="B14" s="74"/>
      <c r="C14" s="10"/>
      <c r="D14" s="10"/>
    </row>
    <row r="15" spans="1:7" x14ac:dyDescent="0.25">
      <c r="A15" s="3" t="s">
        <v>971</v>
      </c>
      <c r="B15" s="54">
        <v>3.0000000000000001E-3</v>
      </c>
      <c r="C15" s="10"/>
      <c r="D15" s="10"/>
    </row>
    <row r="16" spans="1:7" x14ac:dyDescent="0.25">
      <c r="A16" s="3" t="s">
        <v>972</v>
      </c>
      <c r="B16" s="21">
        <v>1000</v>
      </c>
      <c r="C16" s="11" t="s">
        <v>973</v>
      </c>
      <c r="D16" s="11"/>
    </row>
    <row r="17" spans="1:7" x14ac:dyDescent="0.25">
      <c r="A17" s="3" t="s">
        <v>974</v>
      </c>
      <c r="B17" s="55">
        <f>LOOKUP($B$13,$E$8:$G$8,$E17:$G17)</f>
        <v>0.5</v>
      </c>
      <c r="C17" s="10"/>
      <c r="D17" s="10"/>
      <c r="E17" s="56">
        <v>0.5</v>
      </c>
      <c r="F17" s="56">
        <v>0.75</v>
      </c>
      <c r="G17" s="56">
        <v>0.25</v>
      </c>
    </row>
    <row r="18" spans="1:7" x14ac:dyDescent="0.25">
      <c r="A18" s="3" t="s">
        <v>975</v>
      </c>
      <c r="B18" s="57">
        <f>B15*B8*B16*B17</f>
        <v>225000</v>
      </c>
      <c r="C18" s="10"/>
      <c r="D18" s="10"/>
    </row>
    <row r="19" spans="1:7" x14ac:dyDescent="0.25">
      <c r="A19" s="3" t="s">
        <v>976</v>
      </c>
      <c r="B19" s="21">
        <v>30</v>
      </c>
      <c r="C19" s="11" t="s">
        <v>2</v>
      </c>
      <c r="D19" s="11"/>
    </row>
    <row r="20" spans="1:7" x14ac:dyDescent="0.25">
      <c r="A20" s="3" t="s">
        <v>977</v>
      </c>
      <c r="B20" s="58">
        <f>LOOKUP($B$13,$E$8:$G$8,$E20:$G20)</f>
        <v>1</v>
      </c>
      <c r="C20" s="11" t="s">
        <v>978</v>
      </c>
      <c r="D20" s="11"/>
      <c r="E20" s="59">
        <v>1</v>
      </c>
      <c r="F20" s="59">
        <v>0.5</v>
      </c>
      <c r="G20" s="59">
        <v>2</v>
      </c>
    </row>
    <row r="21" spans="1:7" x14ac:dyDescent="0.25">
      <c r="A21" s="3" t="s">
        <v>979</v>
      </c>
      <c r="B21" s="60">
        <f>B20*B9</f>
        <v>1</v>
      </c>
      <c r="C21" s="11" t="s">
        <v>980</v>
      </c>
      <c r="D21" s="11"/>
      <c r="E21" s="61"/>
      <c r="F21" s="61"/>
      <c r="G21" s="61"/>
    </row>
    <row r="22" spans="1:7" x14ac:dyDescent="0.25">
      <c r="A22" s="3" t="s">
        <v>966</v>
      </c>
      <c r="B22" s="12">
        <f>B6*B7</f>
        <v>240</v>
      </c>
      <c r="C22" s="10"/>
      <c r="D22" s="10"/>
    </row>
    <row r="23" spans="1:7" x14ac:dyDescent="0.25">
      <c r="A23" s="3" t="s">
        <v>981</v>
      </c>
      <c r="B23" s="57">
        <f>B19*B21*B22</f>
        <v>7200</v>
      </c>
      <c r="C23" s="10"/>
      <c r="D23" s="10"/>
    </row>
    <row r="24" spans="1:7" x14ac:dyDescent="0.25">
      <c r="A24" s="9" t="s">
        <v>982</v>
      </c>
      <c r="B24" s="8">
        <f>B18-B23</f>
        <v>217800</v>
      </c>
      <c r="C24" s="10"/>
      <c r="D24" s="10"/>
    </row>
    <row r="25" spans="1:7" x14ac:dyDescent="0.25">
      <c r="B25" s="7"/>
      <c r="C25" s="10"/>
      <c r="D25" s="10"/>
    </row>
    <row r="26" spans="1:7" x14ac:dyDescent="0.25">
      <c r="A26" s="74" t="s">
        <v>983</v>
      </c>
      <c r="B26" s="74"/>
      <c r="C26" s="10"/>
      <c r="D26" s="10"/>
    </row>
    <row r="27" spans="1:7" x14ac:dyDescent="0.25">
      <c r="A27" s="15" t="s">
        <v>984</v>
      </c>
      <c r="B27" s="62">
        <f>LOOKUP($B$13,$E$8:$G$8,$E27:$G27)</f>
        <v>2</v>
      </c>
      <c r="C27" s="11" t="s">
        <v>985</v>
      </c>
      <c r="D27" s="11"/>
      <c r="E27" s="63">
        <v>2</v>
      </c>
      <c r="F27" s="63">
        <v>5</v>
      </c>
      <c r="G27" s="63">
        <v>1</v>
      </c>
    </row>
    <row r="28" spans="1:7" x14ac:dyDescent="0.25">
      <c r="A28" s="15" t="s">
        <v>986</v>
      </c>
      <c r="B28" s="21">
        <v>100000</v>
      </c>
      <c r="C28" s="11" t="s">
        <v>2</v>
      </c>
      <c r="D28" s="11"/>
    </row>
    <row r="29" spans="1:7" x14ac:dyDescent="0.25">
      <c r="A29" s="9" t="s">
        <v>987</v>
      </c>
      <c r="B29" s="8">
        <f>B27*B28</f>
        <v>200000</v>
      </c>
      <c r="C29" s="10"/>
      <c r="D29" s="10"/>
    </row>
    <row r="30" spans="1:7" x14ac:dyDescent="0.25">
      <c r="B30" s="7"/>
      <c r="C30" s="10"/>
      <c r="D30" s="10"/>
    </row>
    <row r="31" spans="1:7" x14ac:dyDescent="0.25">
      <c r="A31" s="74" t="s">
        <v>7</v>
      </c>
      <c r="B31" s="74"/>
      <c r="C31" s="10"/>
      <c r="D31" s="10"/>
    </row>
    <row r="32" spans="1:7" ht="18" x14ac:dyDescent="0.35">
      <c r="A32" s="75" t="s">
        <v>988</v>
      </c>
      <c r="B32" s="75"/>
      <c r="C32" s="10"/>
      <c r="D32" s="10"/>
    </row>
    <row r="33" spans="1:7" x14ac:dyDescent="0.25">
      <c r="A33" s="3" t="s">
        <v>989</v>
      </c>
      <c r="B33" s="55">
        <f>LOOKUP($B$13,$E$8:$G$8,$E33:$G33)</f>
        <v>0.25</v>
      </c>
      <c r="E33" s="56">
        <v>0.25</v>
      </c>
      <c r="F33" s="56">
        <v>0.5</v>
      </c>
      <c r="G33" s="56">
        <v>0.1</v>
      </c>
    </row>
    <row r="34" spans="1:7" x14ac:dyDescent="0.25">
      <c r="A34" s="3" t="s">
        <v>990</v>
      </c>
      <c r="B34" s="64">
        <v>16</v>
      </c>
      <c r="C34" s="11" t="s">
        <v>991</v>
      </c>
      <c r="D34" s="11"/>
    </row>
    <row r="35" spans="1:7" x14ac:dyDescent="0.25">
      <c r="A35" s="3" t="s">
        <v>992</v>
      </c>
      <c r="B35" s="22">
        <v>2</v>
      </c>
      <c r="C35" s="11" t="s">
        <v>993</v>
      </c>
      <c r="D35" s="11"/>
    </row>
    <row r="36" spans="1:7" x14ac:dyDescent="0.25">
      <c r="A36" s="3" t="s">
        <v>994</v>
      </c>
      <c r="B36" s="53">
        <f>B9*B35</f>
        <v>2</v>
      </c>
      <c r="C36" s="11" t="s">
        <v>995</v>
      </c>
      <c r="D36" s="11"/>
    </row>
    <row r="37" spans="1:7" x14ac:dyDescent="0.25">
      <c r="A37" s="3" t="s">
        <v>996</v>
      </c>
      <c r="B37" s="12">
        <f>B35*B7*B6</f>
        <v>480</v>
      </c>
      <c r="C37" s="10"/>
      <c r="D37" s="10"/>
    </row>
    <row r="38" spans="1:7" x14ac:dyDescent="0.25">
      <c r="A38" s="3" t="s">
        <v>997</v>
      </c>
      <c r="B38" s="21">
        <v>20</v>
      </c>
      <c r="C38" s="11" t="s">
        <v>2</v>
      </c>
      <c r="D38" s="11"/>
    </row>
    <row r="39" spans="1:7" x14ac:dyDescent="0.25">
      <c r="A39" s="9" t="s">
        <v>998</v>
      </c>
      <c r="B39" s="8">
        <f>B33*B34*B37*B38</f>
        <v>38400</v>
      </c>
      <c r="C39" s="10"/>
      <c r="D39" s="10"/>
    </row>
    <row r="40" spans="1:7" ht="18" x14ac:dyDescent="0.35">
      <c r="A40" s="75" t="s">
        <v>999</v>
      </c>
      <c r="B40" s="75"/>
      <c r="C40" s="10"/>
      <c r="D40" s="10"/>
    </row>
    <row r="41" spans="1:7" x14ac:dyDescent="0.25">
      <c r="A41" s="3" t="s">
        <v>1000</v>
      </c>
      <c r="B41" s="55">
        <f>LOOKUP($B$13,$E$8:$G$8,$E41:$G41)</f>
        <v>0.25</v>
      </c>
      <c r="E41" s="56">
        <v>0.25</v>
      </c>
      <c r="F41" s="56">
        <v>0.75</v>
      </c>
      <c r="G41" s="56">
        <v>0.1</v>
      </c>
    </row>
    <row r="42" spans="1:7" x14ac:dyDescent="0.25">
      <c r="A42" s="3" t="s">
        <v>1001</v>
      </c>
      <c r="B42" s="64">
        <v>2</v>
      </c>
      <c r="C42" s="11" t="s">
        <v>991</v>
      </c>
      <c r="D42" s="11"/>
    </row>
    <row r="43" spans="1:7" x14ac:dyDescent="0.25">
      <c r="A43" s="3" t="s">
        <v>1002</v>
      </c>
      <c r="B43" s="22">
        <v>500</v>
      </c>
      <c r="C43" s="10" t="s">
        <v>1003</v>
      </c>
      <c r="D43" s="10"/>
    </row>
    <row r="44" spans="1:7" x14ac:dyDescent="0.25">
      <c r="A44" s="3" t="s">
        <v>1004</v>
      </c>
      <c r="B44" s="21">
        <v>20</v>
      </c>
      <c r="C44" s="11" t="s">
        <v>2</v>
      </c>
      <c r="D44" s="11"/>
    </row>
    <row r="45" spans="1:7" x14ac:dyDescent="0.25">
      <c r="A45" s="9" t="s">
        <v>1005</v>
      </c>
      <c r="B45" s="8">
        <f>B41*B42*B43*B44</f>
        <v>5000</v>
      </c>
      <c r="C45" s="10"/>
      <c r="D45" s="10"/>
    </row>
    <row r="46" spans="1:7" ht="18" x14ac:dyDescent="0.35">
      <c r="A46" s="75" t="s">
        <v>1006</v>
      </c>
      <c r="B46" s="75"/>
      <c r="C46" s="10"/>
      <c r="D46" s="10"/>
    </row>
    <row r="47" spans="1:7" x14ac:dyDescent="0.25">
      <c r="A47" s="3" t="s">
        <v>1007</v>
      </c>
      <c r="B47" s="55">
        <f>LOOKUP($B$13,$E$8:$G$8,$E47:$G47)</f>
        <v>0.5</v>
      </c>
      <c r="C47" s="10"/>
      <c r="D47" s="10"/>
      <c r="E47" s="56">
        <v>0.5</v>
      </c>
      <c r="F47" s="56">
        <v>0.7</v>
      </c>
      <c r="G47" s="56">
        <v>0.2</v>
      </c>
    </row>
    <row r="48" spans="1:7" x14ac:dyDescent="0.25">
      <c r="A48" s="3" t="s">
        <v>1008</v>
      </c>
      <c r="B48" s="64">
        <v>1</v>
      </c>
      <c r="C48" s="10" t="s">
        <v>1009</v>
      </c>
      <c r="D48" s="10"/>
    </row>
    <row r="49" spans="1:8" x14ac:dyDescent="0.25">
      <c r="A49" s="3" t="s">
        <v>1048</v>
      </c>
      <c r="B49" s="22">
        <v>10</v>
      </c>
      <c r="C49" s="11" t="s">
        <v>1010</v>
      </c>
      <c r="D49" s="11"/>
    </row>
    <row r="50" spans="1:8" x14ac:dyDescent="0.25">
      <c r="A50" s="3" t="s">
        <v>1011</v>
      </c>
      <c r="B50" s="12">
        <f>B49*B6</f>
        <v>480</v>
      </c>
      <c r="C50" s="11" t="s">
        <v>1012</v>
      </c>
      <c r="D50" s="11"/>
    </row>
    <row r="51" spans="1:8" x14ac:dyDescent="0.25">
      <c r="A51" s="3" t="s">
        <v>1013</v>
      </c>
      <c r="B51" s="21">
        <v>25</v>
      </c>
      <c r="C51" s="11" t="s">
        <v>2</v>
      </c>
      <c r="D51" s="11"/>
    </row>
    <row r="52" spans="1:8" x14ac:dyDescent="0.25">
      <c r="A52" s="9" t="s">
        <v>1014</v>
      </c>
      <c r="B52" s="8">
        <f>B47*B48*B50*B51</f>
        <v>6000</v>
      </c>
      <c r="C52" s="10"/>
      <c r="D52" s="10"/>
    </row>
    <row r="53" spans="1:8" ht="18" x14ac:dyDescent="0.35">
      <c r="A53" s="75" t="s">
        <v>954</v>
      </c>
      <c r="B53" s="75"/>
      <c r="C53" s="10"/>
      <c r="D53" s="10"/>
    </row>
    <row r="54" spans="1:8" x14ac:dyDescent="0.25">
      <c r="A54" s="3" t="s">
        <v>6</v>
      </c>
      <c r="B54" s="55">
        <f>LOOKUP($B$13,$E$8:$G$8,$E54:$G54)</f>
        <v>0</v>
      </c>
      <c r="C54" s="10"/>
      <c r="D54" s="10"/>
      <c r="E54" s="56">
        <v>0</v>
      </c>
      <c r="F54" s="56">
        <v>0</v>
      </c>
      <c r="G54" s="56">
        <v>0</v>
      </c>
      <c r="H54" s="2" t="s">
        <v>1051</v>
      </c>
    </row>
    <row r="55" spans="1:8" x14ac:dyDescent="0.25">
      <c r="A55" s="3" t="s">
        <v>5</v>
      </c>
      <c r="B55" s="22">
        <v>3000</v>
      </c>
      <c r="C55" s="11" t="s">
        <v>952</v>
      </c>
      <c r="D55" s="11"/>
      <c r="E55" s="14">
        <v>0.25</v>
      </c>
      <c r="F55" s="14">
        <v>0.4</v>
      </c>
      <c r="G55" s="14">
        <v>0.1</v>
      </c>
      <c r="H55" s="2" t="s">
        <v>1052</v>
      </c>
    </row>
    <row r="56" spans="1:8" x14ac:dyDescent="0.25">
      <c r="A56" s="3" t="s">
        <v>1049</v>
      </c>
      <c r="B56" s="12">
        <f>B55*B10</f>
        <v>105000</v>
      </c>
      <c r="C56" s="11" t="s">
        <v>1015</v>
      </c>
      <c r="D56" s="11"/>
    </row>
    <row r="57" spans="1:8" x14ac:dyDescent="0.25">
      <c r="A57" s="3" t="s">
        <v>1050</v>
      </c>
      <c r="B57" s="12">
        <f>B56*B9</f>
        <v>105000</v>
      </c>
      <c r="C57" s="11" t="s">
        <v>963</v>
      </c>
      <c r="D57" s="11"/>
    </row>
    <row r="58" spans="1:8" x14ac:dyDescent="0.25">
      <c r="A58" s="3" t="s">
        <v>1053</v>
      </c>
      <c r="B58" s="12">
        <f>B57/B11</f>
        <v>35000</v>
      </c>
      <c r="C58" s="11" t="s">
        <v>985</v>
      </c>
      <c r="D58" s="11"/>
    </row>
    <row r="59" spans="1:8" x14ac:dyDescent="0.25">
      <c r="A59" s="3" t="s">
        <v>4</v>
      </c>
      <c r="B59" s="21">
        <v>50</v>
      </c>
      <c r="C59" s="11" t="s">
        <v>2</v>
      </c>
      <c r="D59" s="11"/>
    </row>
    <row r="60" spans="1:8" x14ac:dyDescent="0.25">
      <c r="A60" s="9" t="s">
        <v>3</v>
      </c>
      <c r="B60" s="8">
        <f>B54*B58*B59</f>
        <v>0</v>
      </c>
      <c r="C60" s="10"/>
      <c r="D60" s="10"/>
    </row>
    <row r="61" spans="1:8" ht="18" x14ac:dyDescent="0.35">
      <c r="A61" s="75" t="s">
        <v>1016</v>
      </c>
      <c r="B61" s="75"/>
      <c r="C61" s="10"/>
      <c r="D61" s="10"/>
    </row>
    <row r="62" spans="1:8" x14ac:dyDescent="0.25">
      <c r="A62" s="65" t="s">
        <v>1017</v>
      </c>
      <c r="B62" s="62">
        <f>LOOKUP($B$13,$E$8:$G$8,$E62:$G62)</f>
        <v>1000</v>
      </c>
      <c r="C62" s="11" t="s">
        <v>1018</v>
      </c>
      <c r="D62" s="11"/>
      <c r="E62" s="63">
        <v>1000</v>
      </c>
      <c r="F62" s="63">
        <v>10000</v>
      </c>
      <c r="G62" s="63">
        <v>100</v>
      </c>
    </row>
    <row r="63" spans="1:8" x14ac:dyDescent="0.25">
      <c r="A63" s="65" t="s">
        <v>1019</v>
      </c>
      <c r="B63" s="21">
        <v>10</v>
      </c>
      <c r="C63" s="11" t="s">
        <v>2</v>
      </c>
      <c r="D63" s="11"/>
      <c r="E63" s="5">
        <v>250</v>
      </c>
      <c r="F63" s="5">
        <v>2500</v>
      </c>
      <c r="G63" s="5">
        <v>0</v>
      </c>
    </row>
    <row r="64" spans="1:8" x14ac:dyDescent="0.25">
      <c r="A64" s="9" t="s">
        <v>1020</v>
      </c>
      <c r="B64" s="8">
        <f>B62*B63</f>
        <v>10000</v>
      </c>
      <c r="C64" s="10"/>
      <c r="D64" s="10"/>
    </row>
    <row r="65" spans="1:7" x14ac:dyDescent="0.25">
      <c r="A65" s="10"/>
      <c r="B65" s="10"/>
      <c r="C65" s="10"/>
      <c r="D65" s="10"/>
    </row>
    <row r="66" spans="1:7" x14ac:dyDescent="0.25">
      <c r="A66" s="74" t="s">
        <v>1021</v>
      </c>
      <c r="B66" s="74"/>
      <c r="C66" s="10"/>
      <c r="D66" s="10"/>
    </row>
    <row r="67" spans="1:7" x14ac:dyDescent="0.25">
      <c r="A67" s="65" t="s">
        <v>1022</v>
      </c>
      <c r="B67" s="66">
        <f>LOOKUP($B$13,$E$8:$G$8,$E67:$G67)</f>
        <v>1</v>
      </c>
      <c r="C67" s="11" t="s">
        <v>1023</v>
      </c>
      <c r="D67" s="11"/>
      <c r="E67" s="63">
        <v>1</v>
      </c>
      <c r="F67" s="63">
        <v>0</v>
      </c>
      <c r="G67" s="63">
        <v>0</v>
      </c>
    </row>
    <row r="68" spans="1:7" x14ac:dyDescent="0.25">
      <c r="A68" s="65" t="s">
        <v>1024</v>
      </c>
      <c r="B68" s="12">
        <f>B8/(B7*B6)</f>
        <v>625</v>
      </c>
      <c r="C68" s="11" t="s">
        <v>1025</v>
      </c>
      <c r="D68" s="11"/>
      <c r="E68" s="5">
        <v>1</v>
      </c>
      <c r="F68" s="5">
        <v>5</v>
      </c>
      <c r="G68" s="5">
        <v>0</v>
      </c>
    </row>
    <row r="69" spans="1:7" x14ac:dyDescent="0.25">
      <c r="A69" s="65" t="s">
        <v>1026</v>
      </c>
      <c r="B69" s="12">
        <f>B67*B68</f>
        <v>625</v>
      </c>
      <c r="C69" s="11" t="s">
        <v>968</v>
      </c>
      <c r="D69" s="11"/>
    </row>
    <row r="70" spans="1:7" x14ac:dyDescent="0.25">
      <c r="A70" s="65" t="s">
        <v>1054</v>
      </c>
      <c r="B70" s="12">
        <f>B69/B11</f>
        <v>208.33333333333334</v>
      </c>
      <c r="C70" s="11" t="s">
        <v>1027</v>
      </c>
      <c r="D70" s="11"/>
    </row>
    <row r="71" spans="1:7" x14ac:dyDescent="0.25">
      <c r="A71" s="65" t="s">
        <v>1028</v>
      </c>
      <c r="B71" s="21">
        <v>25000</v>
      </c>
      <c r="C71" s="11" t="s">
        <v>1029</v>
      </c>
      <c r="D71" s="11"/>
    </row>
    <row r="72" spans="1:7" x14ac:dyDescent="0.25">
      <c r="A72" s="65" t="s">
        <v>1055</v>
      </c>
      <c r="B72" s="57">
        <f>B71*B70</f>
        <v>5208333.333333334</v>
      </c>
      <c r="C72" s="11"/>
      <c r="D72" s="11"/>
    </row>
    <row r="73" spans="1:7" x14ac:dyDescent="0.25">
      <c r="A73" s="65" t="s">
        <v>1030</v>
      </c>
      <c r="B73" s="54">
        <v>0.05</v>
      </c>
      <c r="C73" s="11"/>
      <c r="D73" s="11"/>
    </row>
    <row r="74" spans="1:7" x14ac:dyDescent="0.25">
      <c r="A74" s="9" t="s">
        <v>1031</v>
      </c>
      <c r="B74" s="8">
        <f>B73*B72</f>
        <v>260416.66666666672</v>
      </c>
      <c r="C74" s="11"/>
      <c r="D74" s="11"/>
    </row>
    <row r="75" spans="1:7" x14ac:dyDescent="0.25">
      <c r="B75" s="13"/>
      <c r="C75" s="10"/>
      <c r="D75" s="10"/>
    </row>
    <row r="76" spans="1:7" x14ac:dyDescent="0.25">
      <c r="A76" s="74" t="s">
        <v>1032</v>
      </c>
      <c r="B76" s="74"/>
      <c r="C76" s="10"/>
      <c r="D76" s="10"/>
    </row>
    <row r="77" spans="1:7" x14ac:dyDescent="0.25">
      <c r="A77" s="3" t="s">
        <v>1</v>
      </c>
      <c r="B77" s="21">
        <v>500</v>
      </c>
      <c r="C77" s="11" t="s">
        <v>1033</v>
      </c>
      <c r="D77" s="11"/>
    </row>
    <row r="78" spans="1:7" x14ac:dyDescent="0.25">
      <c r="A78" s="3" t="s">
        <v>0</v>
      </c>
      <c r="B78" s="21">
        <v>1000</v>
      </c>
      <c r="C78" s="11" t="s">
        <v>1034</v>
      </c>
      <c r="D78" s="11"/>
    </row>
    <row r="79" spans="1:7" x14ac:dyDescent="0.25">
      <c r="A79" s="3" t="s">
        <v>1035</v>
      </c>
      <c r="B79" s="57">
        <f>'Recall Data'!S128</f>
        <v>671190035</v>
      </c>
      <c r="C79" s="11"/>
      <c r="D79" s="11"/>
    </row>
    <row r="80" spans="1:7" x14ac:dyDescent="0.25">
      <c r="A80" s="3" t="s">
        <v>1036</v>
      </c>
      <c r="B80" s="57">
        <f>B79/(('Recall Data'!E1-'Recall Data'!E3)/365)</f>
        <v>22751148.103176076</v>
      </c>
      <c r="C80" s="11" t="s">
        <v>1037</v>
      </c>
      <c r="D80" s="11"/>
    </row>
    <row r="81" spans="1:6" x14ac:dyDescent="0.25">
      <c r="A81" s="3" t="s">
        <v>1038</v>
      </c>
      <c r="B81" s="12">
        <v>17552000</v>
      </c>
      <c r="C81" s="11" t="s">
        <v>968</v>
      </c>
      <c r="D81" s="11"/>
    </row>
    <row r="82" spans="1:6" x14ac:dyDescent="0.25">
      <c r="A82" s="3" t="s">
        <v>1039</v>
      </c>
      <c r="B82" s="67">
        <f>B8/B81</f>
        <v>8.5460346399270741E-3</v>
      </c>
      <c r="C82" s="10"/>
      <c r="D82" s="10"/>
    </row>
    <row r="83" spans="1:6" x14ac:dyDescent="0.25">
      <c r="A83" s="9" t="s">
        <v>1040</v>
      </c>
      <c r="B83" s="8">
        <f>B82*B80</f>
        <v>194432.09978785389</v>
      </c>
      <c r="C83" s="68" t="s">
        <v>1041</v>
      </c>
      <c r="D83" s="68"/>
    </row>
    <row r="84" spans="1:6" x14ac:dyDescent="0.25">
      <c r="B84" s="7"/>
    </row>
    <row r="85" spans="1:6" x14ac:dyDescent="0.25">
      <c r="A85" s="73" t="s">
        <v>14</v>
      </c>
      <c r="B85" s="73"/>
    </row>
    <row r="86" spans="1:6" x14ac:dyDescent="0.25">
      <c r="A86" s="6" t="s">
        <v>1042</v>
      </c>
      <c r="B86" s="51">
        <f>B83+B24+B29+B39+B45+B52+B60+B64+B74</f>
        <v>932048.76645452064</v>
      </c>
      <c r="F86" s="2"/>
    </row>
  </sheetData>
  <sheetProtection formatCells="0"/>
  <protectedRanges>
    <protectedRange sqref="B2 B13 B15:B16 B19 B28 B34:B36 B38 B42:B44 B48:B49 B51 B55 B59 B63 B71 B73 B77:B78 E17 E20:E21 E27 E33 E41 E47 E54 E67 B6:B11" name="Input Cells_1"/>
  </protectedRanges>
  <mergeCells count="16">
    <mergeCell ref="G8:G13"/>
    <mergeCell ref="F8:F13"/>
    <mergeCell ref="E8:E13"/>
    <mergeCell ref="A1:B1"/>
    <mergeCell ref="A5:B5"/>
    <mergeCell ref="A14:B14"/>
    <mergeCell ref="A26:B26"/>
    <mergeCell ref="A61:B61"/>
    <mergeCell ref="A66:B66"/>
    <mergeCell ref="A76:B76"/>
    <mergeCell ref="A85:B85"/>
    <mergeCell ref="A31:B31"/>
    <mergeCell ref="A32:B32"/>
    <mergeCell ref="A40:B40"/>
    <mergeCell ref="A46:B46"/>
    <mergeCell ref="A53:B53"/>
  </mergeCells>
  <dataValidations count="1">
    <dataValidation type="list" allowBlank="1" showInputMessage="1" showErrorMessage="1" errorTitle="Invalid" error="Please choose from the dropdown options. To enter custom data, select 'Custom' and enter the data in column D." promptTitle="RoboLive Effectiveness Estimate" prompt="Select RoboLive Effectiveness Estimate Setting._x000a_Values stored in Columns to right." sqref="B13">
      <formula1>"Est. Actual, Est. Best Case, Est. Worst Case"</formula1>
    </dataValidation>
  </dataValidations>
  <pageMargins left="0.7" right="0.7" top="0.75" bottom="0.75" header="0.3" footer="0.3"/>
  <pageSetup paperSize="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3423"/>
  <sheetViews>
    <sheetView topLeftCell="M1" workbookViewId="0">
      <pane ySplit="2" topLeftCell="A3" activePane="bottomLeft" state="frozen"/>
      <selection activeCell="B1" sqref="B1"/>
      <selection pane="bottomLeft" activeCell="M1" sqref="M1"/>
    </sheetView>
  </sheetViews>
  <sheetFormatPr defaultRowHeight="15" x14ac:dyDescent="0.25"/>
  <cols>
    <col min="1" max="1" width="7" bestFit="1" customWidth="1"/>
    <col min="2" max="2" width="10.28515625" bestFit="1" customWidth="1"/>
    <col min="3" max="3" width="7.7109375" bestFit="1" customWidth="1"/>
    <col min="4" max="4" width="13.28515625" style="25" bestFit="1" customWidth="1"/>
    <col min="5" max="5" width="18.7109375" style="26" customWidth="1"/>
    <col min="6" max="6" width="14.7109375" style="23" customWidth="1"/>
    <col min="7" max="7" width="9" customWidth="1"/>
    <col min="8" max="9" width="4" customWidth="1"/>
    <col min="10" max="13" width="60.7109375" customWidth="1"/>
    <col min="14" max="14" width="12" customWidth="1"/>
    <col min="15" max="15" width="20.7109375" bestFit="1" customWidth="1"/>
    <col min="16" max="16" width="19.28515625" bestFit="1" customWidth="1"/>
    <col min="17" max="17" width="17.42578125" style="24" bestFit="1" customWidth="1"/>
    <col min="18" max="18" width="16.5703125" style="24" bestFit="1" customWidth="1"/>
    <col min="19" max="19" width="20.7109375" style="24" bestFit="1" customWidth="1"/>
    <col min="20" max="20" width="10.42578125" bestFit="1" customWidth="1"/>
  </cols>
  <sheetData>
    <row r="1" spans="1:19" x14ac:dyDescent="0.25">
      <c r="D1" s="32" t="s">
        <v>955</v>
      </c>
      <c r="E1" s="26">
        <v>43664</v>
      </c>
    </row>
    <row r="2" spans="1:19" s="35" customFormat="1" x14ac:dyDescent="0.25">
      <c r="A2" s="35" t="s">
        <v>15</v>
      </c>
      <c r="B2" s="35" t="s">
        <v>16</v>
      </c>
      <c r="C2" s="35" t="s">
        <v>17</v>
      </c>
      <c r="D2" s="46" t="s">
        <v>18</v>
      </c>
      <c r="E2" s="47" t="s">
        <v>19</v>
      </c>
      <c r="F2" s="48" t="s">
        <v>20</v>
      </c>
      <c r="G2" s="35" t="s">
        <v>21</v>
      </c>
      <c r="H2" s="35" t="s">
        <v>22</v>
      </c>
      <c r="I2" s="35" t="s">
        <v>23</v>
      </c>
      <c r="J2" s="35" t="s">
        <v>24</v>
      </c>
      <c r="K2" s="35" t="s">
        <v>25</v>
      </c>
      <c r="L2" s="35" t="s">
        <v>26</v>
      </c>
      <c r="M2" s="35" t="s">
        <v>27</v>
      </c>
      <c r="N2" s="35" t="s">
        <v>28</v>
      </c>
      <c r="O2" s="35" t="s">
        <v>29</v>
      </c>
      <c r="P2" s="35" t="s">
        <v>956</v>
      </c>
      <c r="Q2" s="34" t="s">
        <v>30</v>
      </c>
      <c r="R2" s="34" t="s">
        <v>958</v>
      </c>
      <c r="S2" s="34" t="s">
        <v>959</v>
      </c>
    </row>
    <row r="3" spans="1:19" x14ac:dyDescent="0.25">
      <c r="A3" t="s">
        <v>33</v>
      </c>
      <c r="B3" s="27" t="s">
        <v>34</v>
      </c>
      <c r="C3">
        <v>1989</v>
      </c>
      <c r="D3" s="25">
        <v>70</v>
      </c>
      <c r="E3" s="26">
        <f t="shared" ref="E3:E51" si="0">DATE(LEFT(F3,4),MID(F3, 5, 2), RIGHT(F3, 2))</f>
        <v>32896</v>
      </c>
      <c r="F3" s="23">
        <v>19900123</v>
      </c>
      <c r="G3" t="s">
        <v>35</v>
      </c>
      <c r="H3" t="s">
        <v>31</v>
      </c>
      <c r="I3" t="s">
        <v>31</v>
      </c>
      <c r="J3" t="s">
        <v>36</v>
      </c>
      <c r="K3" t="s">
        <v>37</v>
      </c>
      <c r="L3" t="s">
        <v>38</v>
      </c>
      <c r="M3" t="s">
        <v>39</v>
      </c>
      <c r="N3" t="s">
        <v>40</v>
      </c>
      <c r="O3" t="s">
        <v>32</v>
      </c>
      <c r="P3" t="s">
        <v>1</v>
      </c>
      <c r="Q3" s="24">
        <f>VLOOKUP('Recall Data'!P3, Valuation!$A$77:$B$78, 2, FALSE)</f>
        <v>500</v>
      </c>
      <c r="R3" s="24">
        <f t="shared" ref="R3:R34" si="1">Q3*D3</f>
        <v>35000</v>
      </c>
      <c r="S3" s="24">
        <f>SUM($R$3:R3)</f>
        <v>35000</v>
      </c>
    </row>
    <row r="4" spans="1:19" x14ac:dyDescent="0.25">
      <c r="A4" t="s">
        <v>41</v>
      </c>
      <c r="B4" s="27" t="s">
        <v>42</v>
      </c>
      <c r="C4">
        <v>1988</v>
      </c>
      <c r="D4" s="25">
        <v>1415</v>
      </c>
      <c r="E4" s="26">
        <f t="shared" si="0"/>
        <v>32969</v>
      </c>
      <c r="F4" s="23">
        <v>19900406</v>
      </c>
      <c r="G4" t="s">
        <v>43</v>
      </c>
      <c r="H4" t="s">
        <v>31</v>
      </c>
      <c r="I4" t="s">
        <v>31</v>
      </c>
      <c r="J4" t="s">
        <v>44</v>
      </c>
      <c r="K4" t="s">
        <v>45</v>
      </c>
      <c r="L4" t="s">
        <v>46</v>
      </c>
      <c r="M4" t="s">
        <v>47</v>
      </c>
      <c r="N4" t="s">
        <v>48</v>
      </c>
      <c r="O4" t="s">
        <v>32</v>
      </c>
      <c r="P4" t="s">
        <v>1</v>
      </c>
      <c r="Q4" s="24">
        <f>VLOOKUP('Recall Data'!P4, Valuation!$A$77:$B$78, 2, FALSE)</f>
        <v>500</v>
      </c>
      <c r="R4" s="24">
        <f t="shared" si="1"/>
        <v>707500</v>
      </c>
      <c r="S4" s="24">
        <f>SUM($R$3:R4)</f>
        <v>742500</v>
      </c>
    </row>
    <row r="5" spans="1:19" x14ac:dyDescent="0.25">
      <c r="A5" t="s">
        <v>49</v>
      </c>
      <c r="B5" t="s">
        <v>50</v>
      </c>
      <c r="C5">
        <v>1988</v>
      </c>
      <c r="D5" s="25">
        <v>654</v>
      </c>
      <c r="E5" s="26">
        <f t="shared" si="0"/>
        <v>33490</v>
      </c>
      <c r="F5" s="23">
        <v>19910909</v>
      </c>
      <c r="G5" t="s">
        <v>51</v>
      </c>
      <c r="H5" t="s">
        <v>31</v>
      </c>
      <c r="I5" t="s">
        <v>31</v>
      </c>
      <c r="J5" t="s">
        <v>52</v>
      </c>
      <c r="K5" t="s">
        <v>53</v>
      </c>
      <c r="L5" t="s">
        <v>54</v>
      </c>
      <c r="M5" t="s">
        <v>55</v>
      </c>
      <c r="N5" t="s">
        <v>56</v>
      </c>
      <c r="O5" t="s">
        <v>32</v>
      </c>
      <c r="P5" t="s">
        <v>1</v>
      </c>
      <c r="Q5" s="24">
        <f>VLOOKUP('Recall Data'!P5, Valuation!$A$77:$B$78, 2, FALSE)</f>
        <v>500</v>
      </c>
      <c r="R5" s="24">
        <f t="shared" si="1"/>
        <v>327000</v>
      </c>
      <c r="S5" s="24">
        <f>SUM($R$3:R5)</f>
        <v>1069500</v>
      </c>
    </row>
    <row r="6" spans="1:19" x14ac:dyDescent="0.25">
      <c r="A6" t="s">
        <v>57</v>
      </c>
      <c r="B6" t="s">
        <v>58</v>
      </c>
      <c r="C6">
        <v>1993</v>
      </c>
      <c r="D6" s="25">
        <v>95</v>
      </c>
      <c r="E6" s="26">
        <f t="shared" si="0"/>
        <v>34169</v>
      </c>
      <c r="F6" s="23">
        <v>19930719</v>
      </c>
      <c r="G6" t="s">
        <v>59</v>
      </c>
      <c r="H6" t="s">
        <v>31</v>
      </c>
      <c r="I6" t="s">
        <v>31</v>
      </c>
      <c r="J6" t="s">
        <v>60</v>
      </c>
      <c r="K6" t="s">
        <v>61</v>
      </c>
      <c r="L6" t="s">
        <v>62</v>
      </c>
      <c r="M6" t="s">
        <v>63</v>
      </c>
      <c r="N6" t="s">
        <v>64</v>
      </c>
      <c r="O6" t="s">
        <v>32</v>
      </c>
      <c r="P6" t="s">
        <v>1</v>
      </c>
      <c r="Q6" s="24">
        <f>VLOOKUP('Recall Data'!P6, Valuation!$A$77:$B$78, 2, FALSE)</f>
        <v>500</v>
      </c>
      <c r="R6" s="24">
        <f t="shared" si="1"/>
        <v>47500</v>
      </c>
      <c r="S6" s="24">
        <f>SUM($R$3:R6)</f>
        <v>1117000</v>
      </c>
    </row>
    <row r="7" spans="1:19" x14ac:dyDescent="0.25">
      <c r="A7" t="s">
        <v>65</v>
      </c>
      <c r="B7" t="s">
        <v>66</v>
      </c>
      <c r="C7">
        <v>1993</v>
      </c>
      <c r="D7" s="25">
        <v>356097</v>
      </c>
      <c r="E7" s="26">
        <f t="shared" si="0"/>
        <v>34296</v>
      </c>
      <c r="F7" s="23">
        <v>19931123</v>
      </c>
      <c r="G7" t="s">
        <v>67</v>
      </c>
      <c r="H7" t="s">
        <v>31</v>
      </c>
      <c r="I7" t="s">
        <v>31</v>
      </c>
      <c r="J7" t="s">
        <v>68</v>
      </c>
      <c r="K7" t="s">
        <v>69</v>
      </c>
      <c r="L7" t="s">
        <v>70</v>
      </c>
      <c r="M7" t="s">
        <v>71</v>
      </c>
      <c r="N7" t="s">
        <v>72</v>
      </c>
      <c r="O7" t="s">
        <v>73</v>
      </c>
      <c r="P7" t="s">
        <v>1</v>
      </c>
      <c r="Q7" s="24">
        <f>VLOOKUP('Recall Data'!P7, Valuation!$A$77:$B$78, 2, FALSE)</f>
        <v>500</v>
      </c>
      <c r="R7" s="24">
        <f t="shared" si="1"/>
        <v>178048500</v>
      </c>
      <c r="S7" s="24">
        <f>SUM($R$3:R7)</f>
        <v>179165500</v>
      </c>
    </row>
    <row r="8" spans="1:19" x14ac:dyDescent="0.25">
      <c r="A8" t="s">
        <v>74</v>
      </c>
      <c r="B8" t="s">
        <v>75</v>
      </c>
      <c r="C8">
        <v>1993</v>
      </c>
      <c r="D8" s="25">
        <v>38229</v>
      </c>
      <c r="E8" s="26">
        <f t="shared" si="0"/>
        <v>34303</v>
      </c>
      <c r="F8" s="23">
        <v>19931130</v>
      </c>
      <c r="G8" t="s">
        <v>67</v>
      </c>
      <c r="H8" t="s">
        <v>31</v>
      </c>
      <c r="I8" t="s">
        <v>31</v>
      </c>
      <c r="J8" t="s">
        <v>76</v>
      </c>
      <c r="K8" t="s">
        <v>77</v>
      </c>
      <c r="L8" t="s">
        <v>78</v>
      </c>
      <c r="M8" t="s">
        <v>79</v>
      </c>
      <c r="N8" t="s">
        <v>80</v>
      </c>
      <c r="O8" t="s">
        <v>73</v>
      </c>
      <c r="P8" t="s">
        <v>1</v>
      </c>
      <c r="Q8" s="24">
        <f>VLOOKUP('Recall Data'!P8, Valuation!$A$77:$B$78, 2, FALSE)</f>
        <v>500</v>
      </c>
      <c r="R8" s="24">
        <f t="shared" si="1"/>
        <v>19114500</v>
      </c>
      <c r="S8" s="24">
        <f>SUM($R$3:R8)</f>
        <v>198280000</v>
      </c>
    </row>
    <row r="9" spans="1:19" x14ac:dyDescent="0.25">
      <c r="A9" t="s">
        <v>81</v>
      </c>
      <c r="B9" t="s">
        <v>82</v>
      </c>
      <c r="C9">
        <v>1993</v>
      </c>
      <c r="D9" s="25">
        <v>49</v>
      </c>
      <c r="E9" s="26">
        <f t="shared" si="0"/>
        <v>34318</v>
      </c>
      <c r="F9" s="23">
        <v>19931215</v>
      </c>
      <c r="G9" t="s">
        <v>83</v>
      </c>
      <c r="H9" t="s">
        <v>31</v>
      </c>
      <c r="I9" t="s">
        <v>31</v>
      </c>
      <c r="J9" t="s">
        <v>84</v>
      </c>
      <c r="K9" t="s">
        <v>85</v>
      </c>
      <c r="L9" t="s">
        <v>86</v>
      </c>
      <c r="M9" t="s">
        <v>87</v>
      </c>
      <c r="N9" t="s">
        <v>88</v>
      </c>
      <c r="O9" t="s">
        <v>32</v>
      </c>
      <c r="P9" t="s">
        <v>1</v>
      </c>
      <c r="Q9" s="24">
        <f>VLOOKUP('Recall Data'!P9, Valuation!$A$77:$B$78, 2, FALSE)</f>
        <v>500</v>
      </c>
      <c r="R9" s="24">
        <f t="shared" si="1"/>
        <v>24500</v>
      </c>
      <c r="S9" s="24">
        <f>SUM($R$3:R9)</f>
        <v>198304500</v>
      </c>
    </row>
    <row r="10" spans="1:19" x14ac:dyDescent="0.25">
      <c r="A10" t="s">
        <v>89</v>
      </c>
      <c r="B10" t="s">
        <v>90</v>
      </c>
      <c r="C10">
        <v>1994</v>
      </c>
      <c r="D10" s="25">
        <v>2502</v>
      </c>
      <c r="E10" s="26">
        <f t="shared" si="0"/>
        <v>34355</v>
      </c>
      <c r="F10" s="23">
        <v>19940121</v>
      </c>
      <c r="G10" t="s">
        <v>91</v>
      </c>
      <c r="H10" t="s">
        <v>31</v>
      </c>
      <c r="I10" t="s">
        <v>31</v>
      </c>
      <c r="J10" t="s">
        <v>92</v>
      </c>
      <c r="K10" t="s">
        <v>93</v>
      </c>
      <c r="L10" t="s">
        <v>94</v>
      </c>
      <c r="M10" t="s">
        <v>95</v>
      </c>
      <c r="N10" t="s">
        <v>96</v>
      </c>
      <c r="O10" t="s">
        <v>73</v>
      </c>
      <c r="P10" t="s">
        <v>0</v>
      </c>
      <c r="Q10" s="24">
        <f>VLOOKUP('Recall Data'!P10, Valuation!$A$77:$B$78, 2, FALSE)</f>
        <v>1000</v>
      </c>
      <c r="R10" s="24">
        <f t="shared" si="1"/>
        <v>2502000</v>
      </c>
      <c r="S10" s="24">
        <f>SUM($R$3:R10)</f>
        <v>200806500</v>
      </c>
    </row>
    <row r="11" spans="1:19" x14ac:dyDescent="0.25">
      <c r="A11" t="s">
        <v>97</v>
      </c>
      <c r="B11" t="s">
        <v>98</v>
      </c>
      <c r="C11">
        <v>1994</v>
      </c>
      <c r="D11" s="25">
        <v>7256</v>
      </c>
      <c r="E11" s="26">
        <f t="shared" si="0"/>
        <v>34624</v>
      </c>
      <c r="F11" s="23">
        <v>19941017</v>
      </c>
      <c r="G11" t="s">
        <v>99</v>
      </c>
      <c r="H11" t="s">
        <v>31</v>
      </c>
      <c r="I11" t="s">
        <v>31</v>
      </c>
      <c r="J11" t="s">
        <v>100</v>
      </c>
      <c r="K11" t="s">
        <v>101</v>
      </c>
      <c r="L11" t="s">
        <v>102</v>
      </c>
      <c r="M11" t="s">
        <v>103</v>
      </c>
      <c r="N11" t="s">
        <v>104</v>
      </c>
      <c r="O11" t="s">
        <v>105</v>
      </c>
      <c r="P11" t="s">
        <v>1</v>
      </c>
      <c r="Q11" s="24">
        <f>VLOOKUP('Recall Data'!P11, Valuation!$A$77:$B$78, 2, FALSE)</f>
        <v>500</v>
      </c>
      <c r="R11" s="24">
        <f t="shared" si="1"/>
        <v>3628000</v>
      </c>
      <c r="S11" s="24">
        <f>SUM($R$3:R11)</f>
        <v>204434500</v>
      </c>
    </row>
    <row r="12" spans="1:19" x14ac:dyDescent="0.25">
      <c r="A12" t="s">
        <v>106</v>
      </c>
      <c r="B12" t="s">
        <v>107</v>
      </c>
      <c r="C12">
        <v>1995</v>
      </c>
      <c r="D12" s="25">
        <v>10584</v>
      </c>
      <c r="E12" s="26">
        <f t="shared" si="0"/>
        <v>34656</v>
      </c>
      <c r="F12" s="23">
        <v>19941118</v>
      </c>
      <c r="G12" t="s">
        <v>108</v>
      </c>
      <c r="H12" t="s">
        <v>31</v>
      </c>
      <c r="I12" t="s">
        <v>31</v>
      </c>
      <c r="J12" t="s">
        <v>109</v>
      </c>
      <c r="K12" t="s">
        <v>110</v>
      </c>
      <c r="L12" t="s">
        <v>111</v>
      </c>
      <c r="M12" t="s">
        <v>112</v>
      </c>
      <c r="N12" t="s">
        <v>113</v>
      </c>
      <c r="O12" t="s">
        <v>32</v>
      </c>
      <c r="P12" t="s">
        <v>0</v>
      </c>
      <c r="Q12" s="24">
        <f>VLOOKUP('Recall Data'!P12, Valuation!$A$77:$B$78, 2, FALSE)</f>
        <v>1000</v>
      </c>
      <c r="R12" s="24">
        <f t="shared" si="1"/>
        <v>10584000</v>
      </c>
      <c r="S12" s="24">
        <f>SUM($R$3:R12)</f>
        <v>215018500</v>
      </c>
    </row>
    <row r="13" spans="1:19" x14ac:dyDescent="0.25">
      <c r="A13" t="s">
        <v>114</v>
      </c>
      <c r="B13" t="s">
        <v>115</v>
      </c>
      <c r="C13">
        <v>1994</v>
      </c>
      <c r="D13" s="25">
        <v>304</v>
      </c>
      <c r="E13" s="26">
        <f t="shared" si="0"/>
        <v>34726</v>
      </c>
      <c r="F13" s="23">
        <v>19950127</v>
      </c>
      <c r="G13" t="s">
        <v>116</v>
      </c>
      <c r="H13" t="s">
        <v>31</v>
      </c>
      <c r="I13" t="s">
        <v>31</v>
      </c>
      <c r="J13" t="s">
        <v>117</v>
      </c>
      <c r="K13" t="s">
        <v>118</v>
      </c>
      <c r="L13" t="s">
        <v>119</v>
      </c>
      <c r="M13" t="s">
        <v>120</v>
      </c>
      <c r="N13" t="s">
        <v>121</v>
      </c>
      <c r="O13" t="s">
        <v>32</v>
      </c>
      <c r="P13" t="s">
        <v>1</v>
      </c>
      <c r="Q13" s="24">
        <f>VLOOKUP('Recall Data'!P13, Valuation!$A$77:$B$78, 2, FALSE)</f>
        <v>500</v>
      </c>
      <c r="R13" s="24">
        <f t="shared" si="1"/>
        <v>152000</v>
      </c>
      <c r="S13" s="24">
        <f>SUM($R$3:R13)</f>
        <v>215170500</v>
      </c>
    </row>
    <row r="14" spans="1:19" x14ac:dyDescent="0.25">
      <c r="A14" t="s">
        <v>122</v>
      </c>
      <c r="B14" t="s">
        <v>123</v>
      </c>
      <c r="C14">
        <v>1995</v>
      </c>
      <c r="D14" s="25">
        <v>21340</v>
      </c>
      <c r="E14" s="26">
        <f t="shared" si="0"/>
        <v>34746</v>
      </c>
      <c r="F14" s="23">
        <v>19950216</v>
      </c>
      <c r="G14" t="s">
        <v>124</v>
      </c>
      <c r="H14" t="s">
        <v>31</v>
      </c>
      <c r="I14" t="s">
        <v>31</v>
      </c>
      <c r="J14" t="s">
        <v>125</v>
      </c>
      <c r="K14" t="s">
        <v>126</v>
      </c>
      <c r="L14" t="s">
        <v>127</v>
      </c>
      <c r="M14" t="s">
        <v>128</v>
      </c>
      <c r="N14" t="s">
        <v>129</v>
      </c>
      <c r="O14" t="s">
        <v>32</v>
      </c>
      <c r="P14" t="s">
        <v>0</v>
      </c>
      <c r="Q14" s="24">
        <f>VLOOKUP('Recall Data'!P14, Valuation!$A$77:$B$78, 2, FALSE)</f>
        <v>1000</v>
      </c>
      <c r="R14" s="24">
        <f t="shared" si="1"/>
        <v>21340000</v>
      </c>
      <c r="S14" s="24">
        <f>SUM($R$3:R14)</f>
        <v>236510500</v>
      </c>
    </row>
    <row r="15" spans="1:19" x14ac:dyDescent="0.25">
      <c r="A15" t="s">
        <v>130</v>
      </c>
      <c r="B15" t="s">
        <v>131</v>
      </c>
      <c r="C15">
        <v>1995</v>
      </c>
      <c r="D15" s="25">
        <v>1720</v>
      </c>
      <c r="E15" s="26">
        <f t="shared" si="0"/>
        <v>34746</v>
      </c>
      <c r="F15" s="23">
        <v>19950216</v>
      </c>
      <c r="G15" t="s">
        <v>124</v>
      </c>
      <c r="H15" t="s">
        <v>132</v>
      </c>
      <c r="I15" t="s">
        <v>133</v>
      </c>
      <c r="J15" t="s">
        <v>134</v>
      </c>
      <c r="K15" t="s">
        <v>135</v>
      </c>
      <c r="L15" t="s">
        <v>136</v>
      </c>
      <c r="M15" t="s">
        <v>137</v>
      </c>
      <c r="N15" t="s">
        <v>138</v>
      </c>
      <c r="O15" t="s">
        <v>32</v>
      </c>
      <c r="P15" t="s">
        <v>1</v>
      </c>
      <c r="Q15" s="24">
        <f>VLOOKUP('Recall Data'!P15, Valuation!$A$77:$B$78, 2, FALSE)</f>
        <v>500</v>
      </c>
      <c r="R15" s="24">
        <f t="shared" si="1"/>
        <v>860000</v>
      </c>
      <c r="S15" s="24">
        <f>SUM($R$3:R15)</f>
        <v>237370500</v>
      </c>
    </row>
    <row r="16" spans="1:19" x14ac:dyDescent="0.25">
      <c r="A16" t="s">
        <v>139</v>
      </c>
      <c r="B16" t="s">
        <v>140</v>
      </c>
      <c r="C16">
        <v>1994</v>
      </c>
      <c r="D16" s="25">
        <v>63</v>
      </c>
      <c r="E16" s="26">
        <f t="shared" si="0"/>
        <v>34759</v>
      </c>
      <c r="F16" s="23">
        <v>19950301</v>
      </c>
      <c r="G16" t="s">
        <v>141</v>
      </c>
      <c r="H16" t="s">
        <v>31</v>
      </c>
      <c r="I16" t="s">
        <v>31</v>
      </c>
      <c r="J16" t="s">
        <v>142</v>
      </c>
      <c r="K16" t="s">
        <v>143</v>
      </c>
      <c r="L16" t="s">
        <v>144</v>
      </c>
      <c r="M16" t="s">
        <v>145</v>
      </c>
      <c r="N16" t="s">
        <v>146</v>
      </c>
      <c r="O16" t="s">
        <v>32</v>
      </c>
      <c r="P16" t="s">
        <v>1</v>
      </c>
      <c r="Q16" s="24">
        <f>VLOOKUP('Recall Data'!P16, Valuation!$A$77:$B$78, 2, FALSE)</f>
        <v>500</v>
      </c>
      <c r="R16" s="24">
        <f t="shared" si="1"/>
        <v>31500</v>
      </c>
      <c r="S16" s="24">
        <f>SUM($R$3:R16)</f>
        <v>237402000</v>
      </c>
    </row>
    <row r="17" spans="1:19" x14ac:dyDescent="0.25">
      <c r="A17" t="s">
        <v>147</v>
      </c>
      <c r="B17" t="s">
        <v>148</v>
      </c>
      <c r="C17">
        <v>9999</v>
      </c>
      <c r="D17" s="25">
        <v>6000</v>
      </c>
      <c r="E17" s="26">
        <f t="shared" si="0"/>
        <v>34765</v>
      </c>
      <c r="F17" s="23">
        <v>19950307</v>
      </c>
      <c r="G17" t="s">
        <v>149</v>
      </c>
      <c r="H17" t="s">
        <v>31</v>
      </c>
      <c r="I17" t="s">
        <v>31</v>
      </c>
      <c r="J17" t="s">
        <v>150</v>
      </c>
      <c r="K17" t="s">
        <v>151</v>
      </c>
      <c r="L17" t="s">
        <v>152</v>
      </c>
      <c r="M17" t="s">
        <v>153</v>
      </c>
      <c r="N17" t="s">
        <v>154</v>
      </c>
      <c r="O17" t="s">
        <v>32</v>
      </c>
      <c r="P17" t="s">
        <v>0</v>
      </c>
      <c r="Q17" s="24">
        <f>VLOOKUP('Recall Data'!P17, Valuation!$A$77:$B$78, 2, FALSE)</f>
        <v>1000</v>
      </c>
      <c r="R17" s="24">
        <f t="shared" si="1"/>
        <v>6000000</v>
      </c>
      <c r="S17" s="24">
        <f>SUM($R$3:R17)</f>
        <v>243402000</v>
      </c>
    </row>
    <row r="18" spans="1:19" x14ac:dyDescent="0.25">
      <c r="A18" t="s">
        <v>155</v>
      </c>
      <c r="B18" t="s">
        <v>156</v>
      </c>
      <c r="C18">
        <v>1995</v>
      </c>
      <c r="D18" s="25">
        <v>768</v>
      </c>
      <c r="E18" s="26">
        <f t="shared" si="0"/>
        <v>34785</v>
      </c>
      <c r="F18" s="23">
        <v>19950327</v>
      </c>
      <c r="G18" t="s">
        <v>157</v>
      </c>
      <c r="H18" t="s">
        <v>31</v>
      </c>
      <c r="I18" t="s">
        <v>31</v>
      </c>
      <c r="J18" t="s">
        <v>158</v>
      </c>
      <c r="K18" t="s">
        <v>143</v>
      </c>
      <c r="L18" t="s">
        <v>144</v>
      </c>
      <c r="M18" t="s">
        <v>159</v>
      </c>
      <c r="N18" t="s">
        <v>160</v>
      </c>
      <c r="O18" t="s">
        <v>32</v>
      </c>
      <c r="P18" t="s">
        <v>1</v>
      </c>
      <c r="Q18" s="24">
        <f>VLOOKUP('Recall Data'!P18, Valuation!$A$77:$B$78, 2, FALSE)</f>
        <v>500</v>
      </c>
      <c r="R18" s="24">
        <f t="shared" si="1"/>
        <v>384000</v>
      </c>
      <c r="S18" s="24">
        <f>SUM($R$3:R18)</f>
        <v>243786000</v>
      </c>
    </row>
    <row r="19" spans="1:19" x14ac:dyDescent="0.25">
      <c r="A19" t="s">
        <v>161</v>
      </c>
      <c r="B19" t="s">
        <v>162</v>
      </c>
      <c r="C19">
        <v>1995</v>
      </c>
      <c r="D19" s="25">
        <v>421</v>
      </c>
      <c r="E19" s="26">
        <f t="shared" si="0"/>
        <v>34852</v>
      </c>
      <c r="F19" s="23">
        <v>19950602</v>
      </c>
      <c r="G19" t="s">
        <v>163</v>
      </c>
      <c r="H19" t="s">
        <v>31</v>
      </c>
      <c r="I19" t="s">
        <v>31</v>
      </c>
      <c r="J19" t="s">
        <v>164</v>
      </c>
      <c r="K19" t="s">
        <v>165</v>
      </c>
      <c r="L19" t="s">
        <v>166</v>
      </c>
      <c r="M19" t="s">
        <v>167</v>
      </c>
      <c r="N19" t="s">
        <v>168</v>
      </c>
      <c r="O19" t="s">
        <v>105</v>
      </c>
      <c r="P19" t="s">
        <v>1</v>
      </c>
      <c r="Q19" s="24">
        <f>VLOOKUP('Recall Data'!P19, Valuation!$A$77:$B$78, 2, FALSE)</f>
        <v>500</v>
      </c>
      <c r="R19" s="24">
        <f t="shared" si="1"/>
        <v>210500</v>
      </c>
      <c r="S19" s="24">
        <f>SUM($R$3:R19)</f>
        <v>243996500</v>
      </c>
    </row>
    <row r="20" spans="1:19" x14ac:dyDescent="0.25">
      <c r="A20" t="s">
        <v>169</v>
      </c>
      <c r="B20" t="s">
        <v>170</v>
      </c>
      <c r="C20">
        <v>1995</v>
      </c>
      <c r="D20" s="25">
        <v>16</v>
      </c>
      <c r="E20" s="26">
        <f t="shared" si="0"/>
        <v>34906</v>
      </c>
      <c r="F20" s="23">
        <v>19950726</v>
      </c>
      <c r="G20" t="s">
        <v>171</v>
      </c>
      <c r="H20" t="s">
        <v>132</v>
      </c>
      <c r="I20" t="s">
        <v>172</v>
      </c>
      <c r="J20" t="s">
        <v>173</v>
      </c>
      <c r="K20" t="s">
        <v>174</v>
      </c>
      <c r="L20" t="s">
        <v>175</v>
      </c>
      <c r="M20" t="s">
        <v>176</v>
      </c>
      <c r="N20" t="s">
        <v>177</v>
      </c>
      <c r="O20" t="s">
        <v>32</v>
      </c>
      <c r="P20" t="s">
        <v>0</v>
      </c>
      <c r="Q20" s="24">
        <f>VLOOKUP('Recall Data'!P20, Valuation!$A$77:$B$78, 2, FALSE)</f>
        <v>1000</v>
      </c>
      <c r="R20" s="24">
        <f t="shared" si="1"/>
        <v>16000</v>
      </c>
      <c r="S20" s="24">
        <f>SUM($R$3:R20)</f>
        <v>244012500</v>
      </c>
    </row>
    <row r="21" spans="1:19" x14ac:dyDescent="0.25">
      <c r="A21" t="s">
        <v>178</v>
      </c>
      <c r="B21" t="s">
        <v>179</v>
      </c>
      <c r="C21">
        <v>1997</v>
      </c>
      <c r="D21" s="25">
        <v>245</v>
      </c>
      <c r="E21" s="26">
        <f t="shared" si="0"/>
        <v>35368</v>
      </c>
      <c r="F21" s="23">
        <v>19961030</v>
      </c>
      <c r="G21" t="s">
        <v>180</v>
      </c>
      <c r="H21" t="s">
        <v>132</v>
      </c>
      <c r="I21" t="s">
        <v>181</v>
      </c>
      <c r="J21" t="s">
        <v>182</v>
      </c>
      <c r="K21" t="s">
        <v>183</v>
      </c>
      <c r="L21" t="s">
        <v>184</v>
      </c>
      <c r="M21" t="s">
        <v>185</v>
      </c>
      <c r="N21" t="s">
        <v>186</v>
      </c>
      <c r="O21" t="s">
        <v>32</v>
      </c>
      <c r="P21" t="s">
        <v>1</v>
      </c>
      <c r="Q21" s="24">
        <f>VLOOKUP('Recall Data'!P21, Valuation!$A$77:$B$78, 2, FALSE)</f>
        <v>500</v>
      </c>
      <c r="R21" s="24">
        <f t="shared" si="1"/>
        <v>122500</v>
      </c>
      <c r="S21" s="24">
        <f>SUM($R$3:R21)</f>
        <v>244135000</v>
      </c>
    </row>
    <row r="22" spans="1:19" x14ac:dyDescent="0.25">
      <c r="A22" t="s">
        <v>187</v>
      </c>
      <c r="B22" t="s">
        <v>188</v>
      </c>
      <c r="C22">
        <v>1997</v>
      </c>
      <c r="D22" s="25">
        <v>25000</v>
      </c>
      <c r="E22" s="26">
        <f t="shared" si="0"/>
        <v>35417</v>
      </c>
      <c r="F22" s="23">
        <v>19961218</v>
      </c>
      <c r="G22" t="s">
        <v>189</v>
      </c>
      <c r="H22" t="s">
        <v>31</v>
      </c>
      <c r="I22" t="s">
        <v>31</v>
      </c>
      <c r="J22" t="s">
        <v>190</v>
      </c>
      <c r="K22" t="s">
        <v>191</v>
      </c>
      <c r="L22" t="s">
        <v>192</v>
      </c>
      <c r="M22" t="s">
        <v>193</v>
      </c>
      <c r="N22" t="s">
        <v>194</v>
      </c>
      <c r="O22" t="s">
        <v>32</v>
      </c>
      <c r="P22" t="s">
        <v>0</v>
      </c>
      <c r="Q22" s="24">
        <f>VLOOKUP('Recall Data'!P22, Valuation!$A$77:$B$78, 2, FALSE)</f>
        <v>1000</v>
      </c>
      <c r="R22" s="24">
        <f t="shared" si="1"/>
        <v>25000000</v>
      </c>
      <c r="S22" s="24">
        <f>SUM($R$3:R22)</f>
        <v>269135000</v>
      </c>
    </row>
    <row r="23" spans="1:19" x14ac:dyDescent="0.25">
      <c r="A23" t="s">
        <v>195</v>
      </c>
      <c r="B23" t="s">
        <v>196</v>
      </c>
      <c r="C23">
        <v>1995</v>
      </c>
      <c r="D23" s="25">
        <v>2500</v>
      </c>
      <c r="E23" s="26">
        <f t="shared" si="0"/>
        <v>35548</v>
      </c>
      <c r="F23" s="23">
        <v>19970428</v>
      </c>
      <c r="G23" t="s">
        <v>197</v>
      </c>
      <c r="H23" t="s">
        <v>31</v>
      </c>
      <c r="I23" t="s">
        <v>31</v>
      </c>
      <c r="J23" t="s">
        <v>198</v>
      </c>
      <c r="K23" t="s">
        <v>199</v>
      </c>
      <c r="L23" t="s">
        <v>200</v>
      </c>
      <c r="M23" t="s">
        <v>201</v>
      </c>
      <c r="N23" t="s">
        <v>202</v>
      </c>
      <c r="O23" t="s">
        <v>32</v>
      </c>
      <c r="P23" t="s">
        <v>1</v>
      </c>
      <c r="Q23" s="24">
        <f>VLOOKUP('Recall Data'!P23, Valuation!$A$77:$B$78, 2, FALSE)</f>
        <v>500</v>
      </c>
      <c r="R23" s="24">
        <f t="shared" si="1"/>
        <v>1250000</v>
      </c>
      <c r="S23" s="24">
        <f>SUM($R$3:R23)</f>
        <v>270385000</v>
      </c>
    </row>
    <row r="24" spans="1:19" x14ac:dyDescent="0.25">
      <c r="A24" t="s">
        <v>203</v>
      </c>
      <c r="B24" t="s">
        <v>204</v>
      </c>
      <c r="C24">
        <v>1997</v>
      </c>
      <c r="D24" s="25">
        <v>8</v>
      </c>
      <c r="E24" s="26">
        <f t="shared" si="0"/>
        <v>35851</v>
      </c>
      <c r="F24" s="23">
        <v>19980225</v>
      </c>
      <c r="G24" t="s">
        <v>205</v>
      </c>
      <c r="H24" t="s">
        <v>132</v>
      </c>
      <c r="I24" t="s">
        <v>206</v>
      </c>
      <c r="J24" t="s">
        <v>207</v>
      </c>
      <c r="K24" t="s">
        <v>208</v>
      </c>
      <c r="L24" t="s">
        <v>209</v>
      </c>
      <c r="M24" t="s">
        <v>210</v>
      </c>
      <c r="N24" t="s">
        <v>211</v>
      </c>
      <c r="O24" t="s">
        <v>73</v>
      </c>
      <c r="P24" t="s">
        <v>1</v>
      </c>
      <c r="Q24" s="24">
        <f>VLOOKUP('Recall Data'!P24, Valuation!$A$77:$B$78, 2, FALSE)</f>
        <v>500</v>
      </c>
      <c r="R24" s="24">
        <f t="shared" si="1"/>
        <v>4000</v>
      </c>
      <c r="S24" s="24">
        <f>SUM($R$3:R24)</f>
        <v>270389000</v>
      </c>
    </row>
    <row r="25" spans="1:19" x14ac:dyDescent="0.25">
      <c r="A25" t="s">
        <v>212</v>
      </c>
      <c r="B25" t="s">
        <v>213</v>
      </c>
      <c r="C25">
        <v>1997</v>
      </c>
      <c r="D25" s="25">
        <v>245</v>
      </c>
      <c r="E25" s="26">
        <f t="shared" si="0"/>
        <v>35866</v>
      </c>
      <c r="F25" s="23">
        <v>19980312</v>
      </c>
      <c r="G25" t="s">
        <v>214</v>
      </c>
      <c r="H25" t="s">
        <v>31</v>
      </c>
      <c r="I25" t="s">
        <v>31</v>
      </c>
      <c r="J25" t="s">
        <v>215</v>
      </c>
      <c r="K25" t="s">
        <v>216</v>
      </c>
      <c r="L25" t="s">
        <v>217</v>
      </c>
      <c r="M25" t="s">
        <v>218</v>
      </c>
      <c r="N25" t="s">
        <v>219</v>
      </c>
      <c r="O25" t="s">
        <v>32</v>
      </c>
      <c r="P25" t="s">
        <v>1</v>
      </c>
      <c r="Q25" s="24">
        <f>VLOOKUP('Recall Data'!P25, Valuation!$A$77:$B$78, 2, FALSE)</f>
        <v>500</v>
      </c>
      <c r="R25" s="24">
        <f t="shared" si="1"/>
        <v>122500</v>
      </c>
      <c r="S25" s="24">
        <f>SUM($R$3:R25)</f>
        <v>270511500</v>
      </c>
    </row>
    <row r="26" spans="1:19" x14ac:dyDescent="0.25">
      <c r="A26" t="s">
        <v>220</v>
      </c>
      <c r="B26" t="s">
        <v>221</v>
      </c>
      <c r="C26">
        <v>1999</v>
      </c>
      <c r="D26" s="25">
        <v>11</v>
      </c>
      <c r="E26" s="26">
        <f t="shared" si="0"/>
        <v>36151</v>
      </c>
      <c r="F26" s="23">
        <v>19981222</v>
      </c>
      <c r="G26" t="s">
        <v>222</v>
      </c>
      <c r="H26" t="s">
        <v>132</v>
      </c>
      <c r="I26" t="s">
        <v>223</v>
      </c>
      <c r="J26" t="s">
        <v>224</v>
      </c>
      <c r="K26" t="s">
        <v>225</v>
      </c>
      <c r="L26" t="s">
        <v>226</v>
      </c>
      <c r="M26" t="s">
        <v>227</v>
      </c>
      <c r="N26" t="s">
        <v>228</v>
      </c>
      <c r="O26" t="s">
        <v>32</v>
      </c>
      <c r="P26" t="s">
        <v>0</v>
      </c>
      <c r="Q26" s="24">
        <f>VLOOKUP('Recall Data'!P26, Valuation!$A$77:$B$78, 2, FALSE)</f>
        <v>1000</v>
      </c>
      <c r="R26" s="24">
        <f t="shared" si="1"/>
        <v>11000</v>
      </c>
      <c r="S26" s="24">
        <f>SUM($R$3:R26)</f>
        <v>270522500</v>
      </c>
    </row>
    <row r="27" spans="1:19" x14ac:dyDescent="0.25">
      <c r="A27" t="s">
        <v>229</v>
      </c>
      <c r="B27" t="s">
        <v>230</v>
      </c>
      <c r="C27">
        <v>1998</v>
      </c>
      <c r="D27" s="25">
        <v>3683</v>
      </c>
      <c r="E27" s="26">
        <f t="shared" si="0"/>
        <v>36167</v>
      </c>
      <c r="F27" s="23">
        <v>19990107</v>
      </c>
      <c r="G27" t="s">
        <v>231</v>
      </c>
      <c r="H27" t="s">
        <v>31</v>
      </c>
      <c r="I27" t="s">
        <v>31</v>
      </c>
      <c r="J27" t="s">
        <v>232</v>
      </c>
      <c r="K27" t="s">
        <v>233</v>
      </c>
      <c r="L27" t="s">
        <v>234</v>
      </c>
      <c r="M27" t="s">
        <v>235</v>
      </c>
      <c r="N27" t="s">
        <v>236</v>
      </c>
      <c r="O27" t="s">
        <v>32</v>
      </c>
      <c r="P27" t="s">
        <v>1</v>
      </c>
      <c r="Q27" s="24">
        <f>VLOOKUP('Recall Data'!P27, Valuation!$A$77:$B$78, 2, FALSE)</f>
        <v>500</v>
      </c>
      <c r="R27" s="24">
        <f t="shared" si="1"/>
        <v>1841500</v>
      </c>
      <c r="S27" s="24">
        <f>SUM($R$3:R27)</f>
        <v>272364000</v>
      </c>
    </row>
    <row r="28" spans="1:19" x14ac:dyDescent="0.25">
      <c r="A28" t="s">
        <v>237</v>
      </c>
      <c r="B28" t="s">
        <v>238</v>
      </c>
      <c r="C28">
        <v>2000</v>
      </c>
      <c r="D28" s="25">
        <v>65</v>
      </c>
      <c r="E28" s="26">
        <f t="shared" si="0"/>
        <v>36509</v>
      </c>
      <c r="F28" s="23">
        <v>19991215</v>
      </c>
      <c r="G28" t="s">
        <v>239</v>
      </c>
      <c r="H28" t="s">
        <v>31</v>
      </c>
      <c r="I28" t="s">
        <v>31</v>
      </c>
      <c r="J28" t="s">
        <v>240</v>
      </c>
      <c r="K28" t="s">
        <v>241</v>
      </c>
      <c r="L28" t="s">
        <v>242</v>
      </c>
      <c r="M28" t="s">
        <v>243</v>
      </c>
      <c r="N28" t="s">
        <v>244</v>
      </c>
      <c r="O28" t="s">
        <v>32</v>
      </c>
      <c r="P28" t="s">
        <v>1</v>
      </c>
      <c r="Q28" s="24">
        <f>VLOOKUP('Recall Data'!P28, Valuation!$A$77:$B$78, 2, FALSE)</f>
        <v>500</v>
      </c>
      <c r="R28" s="24">
        <f t="shared" si="1"/>
        <v>32500</v>
      </c>
      <c r="S28" s="24">
        <f>SUM($R$3:R28)</f>
        <v>272396500</v>
      </c>
    </row>
    <row r="29" spans="1:19" x14ac:dyDescent="0.25">
      <c r="A29" t="s">
        <v>245</v>
      </c>
      <c r="B29" t="s">
        <v>246</v>
      </c>
      <c r="C29">
        <v>1999</v>
      </c>
      <c r="D29" s="25">
        <v>6233</v>
      </c>
      <c r="E29" s="26">
        <f t="shared" si="0"/>
        <v>36553</v>
      </c>
      <c r="F29" s="23">
        <v>20000128</v>
      </c>
      <c r="G29" t="s">
        <v>247</v>
      </c>
      <c r="H29" t="s">
        <v>31</v>
      </c>
      <c r="I29" t="s">
        <v>31</v>
      </c>
      <c r="J29" t="s">
        <v>248</v>
      </c>
      <c r="K29" t="s">
        <v>249</v>
      </c>
      <c r="L29" t="s">
        <v>250</v>
      </c>
      <c r="M29" t="s">
        <v>251</v>
      </c>
      <c r="N29" t="s">
        <v>252</v>
      </c>
      <c r="O29" t="s">
        <v>105</v>
      </c>
      <c r="P29" t="s">
        <v>1</v>
      </c>
      <c r="Q29" s="24">
        <f>VLOOKUP('Recall Data'!P29, Valuation!$A$77:$B$78, 2, FALSE)</f>
        <v>500</v>
      </c>
      <c r="R29" s="24">
        <f t="shared" si="1"/>
        <v>3116500</v>
      </c>
      <c r="S29" s="24">
        <f>SUM($R$3:R29)</f>
        <v>275513000</v>
      </c>
    </row>
    <row r="30" spans="1:19" x14ac:dyDescent="0.25">
      <c r="A30" t="s">
        <v>253</v>
      </c>
      <c r="B30" t="s">
        <v>254</v>
      </c>
      <c r="C30">
        <v>2001</v>
      </c>
      <c r="D30" s="25">
        <v>3600</v>
      </c>
      <c r="E30" s="26">
        <f t="shared" si="0"/>
        <v>36851</v>
      </c>
      <c r="F30" s="23">
        <v>20001121</v>
      </c>
      <c r="G30" t="s">
        <v>255</v>
      </c>
      <c r="H30" t="s">
        <v>31</v>
      </c>
      <c r="I30" t="s">
        <v>31</v>
      </c>
      <c r="J30" t="s">
        <v>256</v>
      </c>
      <c r="K30" t="s">
        <v>257</v>
      </c>
      <c r="L30" t="s">
        <v>258</v>
      </c>
      <c r="M30" t="s">
        <v>259</v>
      </c>
      <c r="N30" t="s">
        <v>260</v>
      </c>
      <c r="O30" t="s">
        <v>32</v>
      </c>
      <c r="P30" t="s">
        <v>1</v>
      </c>
      <c r="Q30" s="24">
        <f>VLOOKUP('Recall Data'!P30, Valuation!$A$77:$B$78, 2, FALSE)</f>
        <v>500</v>
      </c>
      <c r="R30" s="24">
        <f t="shared" si="1"/>
        <v>1800000</v>
      </c>
      <c r="S30" s="24">
        <f>SUM($R$3:R30)</f>
        <v>277313000</v>
      </c>
    </row>
    <row r="31" spans="1:19" x14ac:dyDescent="0.25">
      <c r="A31" t="s">
        <v>261</v>
      </c>
      <c r="B31" t="s">
        <v>262</v>
      </c>
      <c r="C31">
        <v>2001</v>
      </c>
      <c r="D31" s="25">
        <v>242</v>
      </c>
      <c r="E31" s="26">
        <f t="shared" si="0"/>
        <v>37144</v>
      </c>
      <c r="F31" s="23">
        <v>20010910</v>
      </c>
      <c r="G31" t="s">
        <v>263</v>
      </c>
      <c r="H31" t="s">
        <v>31</v>
      </c>
      <c r="I31" t="s">
        <v>31</v>
      </c>
      <c r="J31" t="s">
        <v>264</v>
      </c>
      <c r="K31" t="s">
        <v>265</v>
      </c>
      <c r="L31" t="s">
        <v>266</v>
      </c>
      <c r="M31" t="s">
        <v>267</v>
      </c>
      <c r="N31" t="s">
        <v>268</v>
      </c>
      <c r="O31" t="s">
        <v>73</v>
      </c>
      <c r="P31" t="s">
        <v>0</v>
      </c>
      <c r="Q31" s="24">
        <f>VLOOKUP('Recall Data'!P31, Valuation!$A$77:$B$78, 2, FALSE)</f>
        <v>1000</v>
      </c>
      <c r="R31" s="24">
        <f t="shared" si="1"/>
        <v>242000</v>
      </c>
      <c r="S31" s="24">
        <f>SUM($R$3:R31)</f>
        <v>277555000</v>
      </c>
    </row>
    <row r="32" spans="1:19" x14ac:dyDescent="0.25">
      <c r="A32" t="s">
        <v>269</v>
      </c>
      <c r="B32" t="s">
        <v>270</v>
      </c>
      <c r="C32">
        <v>9999</v>
      </c>
      <c r="D32" s="25">
        <v>9</v>
      </c>
      <c r="E32" s="26">
        <f t="shared" si="0"/>
        <v>37221</v>
      </c>
      <c r="F32" s="23">
        <v>20011126</v>
      </c>
      <c r="G32" t="s">
        <v>271</v>
      </c>
      <c r="H32" t="s">
        <v>132</v>
      </c>
      <c r="I32" t="s">
        <v>223</v>
      </c>
      <c r="J32" t="s">
        <v>272</v>
      </c>
      <c r="K32" t="s">
        <v>273</v>
      </c>
      <c r="L32" t="s">
        <v>274</v>
      </c>
      <c r="M32" t="s">
        <v>275</v>
      </c>
      <c r="N32" t="s">
        <v>276</v>
      </c>
      <c r="O32" t="s">
        <v>32</v>
      </c>
      <c r="P32" t="s">
        <v>0</v>
      </c>
      <c r="Q32" s="24">
        <f>VLOOKUP('Recall Data'!P32, Valuation!$A$77:$B$78, 2, FALSE)</f>
        <v>1000</v>
      </c>
      <c r="R32" s="24">
        <f t="shared" si="1"/>
        <v>9000</v>
      </c>
      <c r="S32" s="24">
        <f>SUM($R$3:R32)</f>
        <v>277564000</v>
      </c>
    </row>
    <row r="33" spans="1:19" x14ac:dyDescent="0.25">
      <c r="A33" t="s">
        <v>277</v>
      </c>
      <c r="B33" t="s">
        <v>278</v>
      </c>
      <c r="C33">
        <v>2001</v>
      </c>
      <c r="D33" s="25">
        <v>417037</v>
      </c>
      <c r="E33" s="26">
        <f t="shared" si="0"/>
        <v>37326</v>
      </c>
      <c r="F33" s="23">
        <v>20020311</v>
      </c>
      <c r="G33" t="s">
        <v>279</v>
      </c>
      <c r="H33" t="s">
        <v>31</v>
      </c>
      <c r="I33" t="s">
        <v>31</v>
      </c>
      <c r="J33" t="s">
        <v>280</v>
      </c>
      <c r="K33" t="s">
        <v>281</v>
      </c>
      <c r="L33" t="s">
        <v>282</v>
      </c>
      <c r="M33" t="s">
        <v>283</v>
      </c>
      <c r="N33" t="s">
        <v>284</v>
      </c>
      <c r="O33" t="s">
        <v>32</v>
      </c>
      <c r="P33" t="s">
        <v>1</v>
      </c>
      <c r="Q33" s="24">
        <f>VLOOKUP('Recall Data'!P33, Valuation!$A$77:$B$78, 2, FALSE)</f>
        <v>500</v>
      </c>
      <c r="R33" s="24">
        <f t="shared" si="1"/>
        <v>208518500</v>
      </c>
      <c r="S33" s="24">
        <f>SUM($R$3:R33)</f>
        <v>486082500</v>
      </c>
    </row>
    <row r="34" spans="1:19" x14ac:dyDescent="0.25">
      <c r="A34" t="s">
        <v>285</v>
      </c>
      <c r="B34" t="s">
        <v>286</v>
      </c>
      <c r="C34">
        <v>2000</v>
      </c>
      <c r="D34" s="25">
        <v>2900</v>
      </c>
      <c r="E34" s="26">
        <f t="shared" si="0"/>
        <v>37329</v>
      </c>
      <c r="F34" s="23">
        <v>20020314</v>
      </c>
      <c r="G34" t="s">
        <v>287</v>
      </c>
      <c r="H34" t="s">
        <v>31</v>
      </c>
      <c r="I34" t="s">
        <v>31</v>
      </c>
      <c r="J34" t="s">
        <v>288</v>
      </c>
      <c r="K34" t="s">
        <v>289</v>
      </c>
      <c r="L34" t="s">
        <v>290</v>
      </c>
      <c r="M34" t="s">
        <v>291</v>
      </c>
      <c r="N34" t="s">
        <v>292</v>
      </c>
      <c r="O34" t="s">
        <v>32</v>
      </c>
      <c r="P34" t="s">
        <v>0</v>
      </c>
      <c r="Q34" s="24">
        <f>VLOOKUP('Recall Data'!P34, Valuation!$A$77:$B$78, 2, FALSE)</f>
        <v>1000</v>
      </c>
      <c r="R34" s="24">
        <f t="shared" si="1"/>
        <v>2900000</v>
      </c>
      <c r="S34" s="24">
        <f>SUM($R$3:R34)</f>
        <v>488982500</v>
      </c>
    </row>
    <row r="35" spans="1:19" x14ac:dyDescent="0.25">
      <c r="A35" t="s">
        <v>293</v>
      </c>
      <c r="B35" t="s">
        <v>294</v>
      </c>
      <c r="C35">
        <v>9999</v>
      </c>
      <c r="D35" s="25">
        <v>862</v>
      </c>
      <c r="E35" s="26">
        <f t="shared" si="0"/>
        <v>37428</v>
      </c>
      <c r="F35" s="23">
        <v>20020621</v>
      </c>
      <c r="G35" t="s">
        <v>295</v>
      </c>
      <c r="H35" t="s">
        <v>31</v>
      </c>
      <c r="I35" t="s">
        <v>31</v>
      </c>
      <c r="J35" t="s">
        <v>296</v>
      </c>
      <c r="K35" t="s">
        <v>297</v>
      </c>
      <c r="L35" t="s">
        <v>298</v>
      </c>
      <c r="M35" t="s">
        <v>299</v>
      </c>
      <c r="N35" t="s">
        <v>300</v>
      </c>
      <c r="O35" t="s">
        <v>105</v>
      </c>
      <c r="P35" t="s">
        <v>0</v>
      </c>
      <c r="Q35" s="24">
        <f>VLOOKUP('Recall Data'!P35, Valuation!$A$77:$B$78, 2, FALSE)</f>
        <v>1000</v>
      </c>
      <c r="R35" s="24">
        <f t="shared" ref="R35:R66" si="2">Q35*D35</f>
        <v>862000</v>
      </c>
      <c r="S35" s="24">
        <f>SUM($R$3:R35)</f>
        <v>489844500</v>
      </c>
    </row>
    <row r="36" spans="1:19" x14ac:dyDescent="0.25">
      <c r="A36" t="s">
        <v>301</v>
      </c>
      <c r="B36" t="s">
        <v>302</v>
      </c>
      <c r="C36">
        <v>2001</v>
      </c>
      <c r="D36" s="25">
        <v>375</v>
      </c>
      <c r="E36" s="26">
        <f t="shared" si="0"/>
        <v>37461</v>
      </c>
      <c r="F36" s="23">
        <v>20020724</v>
      </c>
      <c r="G36" t="s">
        <v>303</v>
      </c>
      <c r="H36" t="s">
        <v>31</v>
      </c>
      <c r="I36" t="s">
        <v>31</v>
      </c>
      <c r="J36" t="s">
        <v>304</v>
      </c>
      <c r="K36" t="s">
        <v>305</v>
      </c>
      <c r="L36" t="s">
        <v>306</v>
      </c>
      <c r="M36" t="s">
        <v>275</v>
      </c>
      <c r="N36" t="s">
        <v>307</v>
      </c>
      <c r="O36" t="s">
        <v>105</v>
      </c>
      <c r="P36" t="s">
        <v>0</v>
      </c>
      <c r="Q36" s="24">
        <f>VLOOKUP('Recall Data'!P36, Valuation!$A$77:$B$78, 2, FALSE)</f>
        <v>1000</v>
      </c>
      <c r="R36" s="24">
        <f t="shared" si="2"/>
        <v>375000</v>
      </c>
      <c r="S36" s="24">
        <f>SUM($R$3:R36)</f>
        <v>490219500</v>
      </c>
    </row>
    <row r="37" spans="1:19" x14ac:dyDescent="0.25">
      <c r="A37" t="s">
        <v>308</v>
      </c>
      <c r="B37" t="s">
        <v>309</v>
      </c>
      <c r="C37">
        <v>2001</v>
      </c>
      <c r="D37" s="25">
        <v>25</v>
      </c>
      <c r="E37" s="26">
        <f t="shared" si="0"/>
        <v>37473</v>
      </c>
      <c r="F37" s="23">
        <v>20020805</v>
      </c>
      <c r="G37" t="s">
        <v>310</v>
      </c>
      <c r="H37" t="s">
        <v>31</v>
      </c>
      <c r="I37" t="s">
        <v>31</v>
      </c>
      <c r="J37" t="s">
        <v>304</v>
      </c>
      <c r="K37" t="s">
        <v>305</v>
      </c>
      <c r="L37" t="s">
        <v>311</v>
      </c>
      <c r="M37" t="s">
        <v>275</v>
      </c>
      <c r="N37" t="s">
        <v>312</v>
      </c>
      <c r="O37" t="s">
        <v>105</v>
      </c>
      <c r="P37" t="s">
        <v>0</v>
      </c>
      <c r="Q37" s="24">
        <f>VLOOKUP('Recall Data'!P37, Valuation!$A$77:$B$78, 2, FALSE)</f>
        <v>1000</v>
      </c>
      <c r="R37" s="24">
        <f t="shared" si="2"/>
        <v>25000</v>
      </c>
      <c r="S37" s="24">
        <f>SUM($R$3:R37)</f>
        <v>490244500</v>
      </c>
    </row>
    <row r="38" spans="1:19" x14ac:dyDescent="0.25">
      <c r="A38" t="s">
        <v>313</v>
      </c>
      <c r="B38" t="s">
        <v>314</v>
      </c>
      <c r="C38">
        <v>2002</v>
      </c>
      <c r="D38" s="25">
        <v>46</v>
      </c>
      <c r="E38" s="26">
        <f t="shared" si="0"/>
        <v>37533</v>
      </c>
      <c r="F38" s="23">
        <v>20021004</v>
      </c>
      <c r="G38" t="s">
        <v>315</v>
      </c>
      <c r="H38" t="s">
        <v>31</v>
      </c>
      <c r="I38" t="s">
        <v>31</v>
      </c>
      <c r="J38" t="s">
        <v>316</v>
      </c>
      <c r="K38" t="s">
        <v>317</v>
      </c>
      <c r="L38" t="s">
        <v>318</v>
      </c>
      <c r="M38" t="s">
        <v>319</v>
      </c>
      <c r="N38" t="s">
        <v>320</v>
      </c>
      <c r="O38" t="s">
        <v>32</v>
      </c>
      <c r="P38" t="s">
        <v>1</v>
      </c>
      <c r="Q38" s="24">
        <f>VLOOKUP('Recall Data'!P38, Valuation!$A$77:$B$78, 2, FALSE)</f>
        <v>500</v>
      </c>
      <c r="R38" s="24">
        <f t="shared" si="2"/>
        <v>23000</v>
      </c>
      <c r="S38" s="24">
        <f>SUM($R$3:R38)</f>
        <v>490267500</v>
      </c>
    </row>
    <row r="39" spans="1:19" x14ac:dyDescent="0.25">
      <c r="A39" t="s">
        <v>321</v>
      </c>
      <c r="B39" t="s">
        <v>322</v>
      </c>
      <c r="C39">
        <v>1999</v>
      </c>
      <c r="D39" s="25">
        <v>6233</v>
      </c>
      <c r="E39" s="26">
        <f t="shared" si="0"/>
        <v>37574</v>
      </c>
      <c r="F39" s="23">
        <v>20021114</v>
      </c>
      <c r="G39" t="s">
        <v>323</v>
      </c>
      <c r="H39" t="s">
        <v>31</v>
      </c>
      <c r="I39" t="s">
        <v>31</v>
      </c>
      <c r="J39" t="s">
        <v>248</v>
      </c>
      <c r="K39" t="s">
        <v>249</v>
      </c>
      <c r="L39" t="s">
        <v>324</v>
      </c>
      <c r="M39" t="s">
        <v>267</v>
      </c>
      <c r="N39" t="s">
        <v>325</v>
      </c>
      <c r="O39" t="s">
        <v>105</v>
      </c>
      <c r="P39" t="s">
        <v>1</v>
      </c>
      <c r="Q39" s="24">
        <f>VLOOKUP('Recall Data'!P39, Valuation!$A$77:$B$78, 2, FALSE)</f>
        <v>500</v>
      </c>
      <c r="R39" s="24">
        <f t="shared" si="2"/>
        <v>3116500</v>
      </c>
      <c r="S39" s="24">
        <f>SUM($R$3:R39)</f>
        <v>493384000</v>
      </c>
    </row>
    <row r="40" spans="1:19" x14ac:dyDescent="0.25">
      <c r="A40" t="s">
        <v>326</v>
      </c>
      <c r="B40" t="s">
        <v>327</v>
      </c>
      <c r="C40">
        <v>2003</v>
      </c>
      <c r="D40" s="25">
        <v>179</v>
      </c>
      <c r="E40" s="26">
        <f t="shared" si="0"/>
        <v>37921</v>
      </c>
      <c r="F40" s="23">
        <v>20031027</v>
      </c>
      <c r="G40" t="s">
        <v>328</v>
      </c>
      <c r="H40" t="s">
        <v>31</v>
      </c>
      <c r="I40" t="s">
        <v>31</v>
      </c>
      <c r="J40" t="s">
        <v>329</v>
      </c>
      <c r="K40" t="s">
        <v>330</v>
      </c>
      <c r="L40" t="s">
        <v>331</v>
      </c>
      <c r="M40" t="s">
        <v>332</v>
      </c>
      <c r="N40" t="s">
        <v>333</v>
      </c>
      <c r="O40" t="s">
        <v>32</v>
      </c>
      <c r="P40" t="s">
        <v>1</v>
      </c>
      <c r="Q40" s="24">
        <f>VLOOKUP('Recall Data'!P40, Valuation!$A$77:$B$78, 2, FALSE)</f>
        <v>500</v>
      </c>
      <c r="R40" s="24">
        <f t="shared" si="2"/>
        <v>89500</v>
      </c>
      <c r="S40" s="24">
        <f>SUM($R$3:R40)</f>
        <v>493473500</v>
      </c>
    </row>
    <row r="41" spans="1:19" x14ac:dyDescent="0.25">
      <c r="A41" t="s">
        <v>334</v>
      </c>
      <c r="B41" s="27" t="s">
        <v>335</v>
      </c>
      <c r="C41">
        <v>2004</v>
      </c>
      <c r="D41" s="25">
        <v>145</v>
      </c>
      <c r="E41" s="26">
        <f t="shared" si="0"/>
        <v>37992</v>
      </c>
      <c r="F41" s="23">
        <v>20040106</v>
      </c>
      <c r="G41" t="s">
        <v>336</v>
      </c>
      <c r="H41" t="s">
        <v>31</v>
      </c>
      <c r="I41" t="s">
        <v>31</v>
      </c>
      <c r="J41" t="s">
        <v>337</v>
      </c>
      <c r="K41" t="s">
        <v>338</v>
      </c>
      <c r="L41" t="s">
        <v>339</v>
      </c>
      <c r="M41" t="s">
        <v>340</v>
      </c>
      <c r="N41" t="s">
        <v>341</v>
      </c>
      <c r="O41" t="s">
        <v>32</v>
      </c>
      <c r="P41" t="s">
        <v>0</v>
      </c>
      <c r="Q41" s="24">
        <f>VLOOKUP('Recall Data'!P41, Valuation!$A$77:$B$78, 2, FALSE)</f>
        <v>1000</v>
      </c>
      <c r="R41" s="24">
        <f t="shared" si="2"/>
        <v>145000</v>
      </c>
      <c r="S41" s="24">
        <f>SUM($R$3:R41)</f>
        <v>493618500</v>
      </c>
    </row>
    <row r="42" spans="1:19" x14ac:dyDescent="0.25">
      <c r="A42" t="s">
        <v>342</v>
      </c>
      <c r="B42" t="s">
        <v>343</v>
      </c>
      <c r="C42">
        <v>2005</v>
      </c>
      <c r="D42" s="25">
        <v>21</v>
      </c>
      <c r="E42" s="26">
        <f t="shared" si="0"/>
        <v>38176</v>
      </c>
      <c r="F42" s="23">
        <v>20040708</v>
      </c>
      <c r="G42" t="s">
        <v>344</v>
      </c>
      <c r="H42" t="s">
        <v>31</v>
      </c>
      <c r="I42" t="s">
        <v>31</v>
      </c>
      <c r="J42" t="s">
        <v>345</v>
      </c>
      <c r="K42" t="s">
        <v>346</v>
      </c>
      <c r="L42" t="s">
        <v>347</v>
      </c>
      <c r="M42" t="s">
        <v>348</v>
      </c>
      <c r="N42" t="s">
        <v>349</v>
      </c>
      <c r="O42" t="s">
        <v>32</v>
      </c>
      <c r="P42" t="s">
        <v>1</v>
      </c>
      <c r="Q42" s="24">
        <f>VLOOKUP('Recall Data'!P42, Valuation!$A$77:$B$78, 2, FALSE)</f>
        <v>500</v>
      </c>
      <c r="R42" s="24">
        <f t="shared" si="2"/>
        <v>10500</v>
      </c>
      <c r="S42" s="24">
        <f>SUM($R$3:R42)</f>
        <v>493629000</v>
      </c>
    </row>
    <row r="43" spans="1:19" x14ac:dyDescent="0.25">
      <c r="A43" t="s">
        <v>350</v>
      </c>
      <c r="B43" t="s">
        <v>351</v>
      </c>
      <c r="C43">
        <v>2003</v>
      </c>
      <c r="D43" s="25">
        <v>8969</v>
      </c>
      <c r="E43" s="26">
        <f t="shared" si="0"/>
        <v>38188</v>
      </c>
      <c r="F43" s="23">
        <v>20040720</v>
      </c>
      <c r="G43" t="s">
        <v>352</v>
      </c>
      <c r="H43" t="s">
        <v>31</v>
      </c>
      <c r="I43" t="s">
        <v>31</v>
      </c>
      <c r="J43" t="s">
        <v>353</v>
      </c>
      <c r="K43" t="s">
        <v>354</v>
      </c>
      <c r="L43" t="s">
        <v>355</v>
      </c>
      <c r="M43" t="s">
        <v>356</v>
      </c>
      <c r="N43" t="s">
        <v>357</v>
      </c>
      <c r="O43" t="s">
        <v>32</v>
      </c>
      <c r="P43" t="s">
        <v>0</v>
      </c>
      <c r="Q43" s="24">
        <f>VLOOKUP('Recall Data'!P43, Valuation!$A$77:$B$78, 2, FALSE)</f>
        <v>1000</v>
      </c>
      <c r="R43" s="24">
        <f t="shared" si="2"/>
        <v>8969000</v>
      </c>
      <c r="S43" s="24">
        <f>SUM($R$3:R43)</f>
        <v>502598000</v>
      </c>
    </row>
    <row r="44" spans="1:19" x14ac:dyDescent="0.25">
      <c r="A44" t="s">
        <v>358</v>
      </c>
      <c r="B44" t="s">
        <v>359</v>
      </c>
      <c r="C44">
        <v>2003</v>
      </c>
      <c r="D44" s="25">
        <v>315</v>
      </c>
      <c r="E44" s="26">
        <f t="shared" si="0"/>
        <v>38216</v>
      </c>
      <c r="F44" s="23">
        <v>20040817</v>
      </c>
      <c r="G44" t="s">
        <v>360</v>
      </c>
      <c r="H44" t="s">
        <v>31</v>
      </c>
      <c r="I44" t="s">
        <v>31</v>
      </c>
      <c r="J44" t="s">
        <v>361</v>
      </c>
      <c r="K44" t="s">
        <v>362</v>
      </c>
      <c r="L44" t="s">
        <v>363</v>
      </c>
      <c r="M44" t="s">
        <v>283</v>
      </c>
      <c r="N44" t="s">
        <v>364</v>
      </c>
      <c r="O44" t="s">
        <v>105</v>
      </c>
      <c r="P44" t="s">
        <v>1</v>
      </c>
      <c r="Q44" s="24">
        <f>VLOOKUP('Recall Data'!P44, Valuation!$A$77:$B$78, 2, FALSE)</f>
        <v>500</v>
      </c>
      <c r="R44" s="24">
        <f t="shared" si="2"/>
        <v>157500</v>
      </c>
      <c r="S44" s="24">
        <f>SUM($R$3:R44)</f>
        <v>502755500</v>
      </c>
    </row>
    <row r="45" spans="1:19" x14ac:dyDescent="0.25">
      <c r="A45" t="s">
        <v>365</v>
      </c>
      <c r="B45" t="s">
        <v>366</v>
      </c>
      <c r="C45">
        <v>2003</v>
      </c>
      <c r="D45" s="25">
        <v>920</v>
      </c>
      <c r="E45" s="26">
        <f t="shared" si="0"/>
        <v>38292</v>
      </c>
      <c r="F45" s="23">
        <v>20041101</v>
      </c>
      <c r="G45" t="s">
        <v>367</v>
      </c>
      <c r="H45" t="s">
        <v>31</v>
      </c>
      <c r="I45" t="s">
        <v>31</v>
      </c>
      <c r="J45" t="s">
        <v>368</v>
      </c>
      <c r="K45" t="s">
        <v>369</v>
      </c>
      <c r="L45" t="s">
        <v>370</v>
      </c>
      <c r="M45" t="s">
        <v>371</v>
      </c>
      <c r="N45" t="s">
        <v>372</v>
      </c>
      <c r="O45" t="s">
        <v>32</v>
      </c>
      <c r="P45" t="s">
        <v>0</v>
      </c>
      <c r="Q45" s="24">
        <f>VLOOKUP('Recall Data'!P45, Valuation!$A$77:$B$78, 2, FALSE)</f>
        <v>1000</v>
      </c>
      <c r="R45" s="24">
        <f t="shared" si="2"/>
        <v>920000</v>
      </c>
      <c r="S45" s="24">
        <f>SUM($R$3:R45)</f>
        <v>503675500</v>
      </c>
    </row>
    <row r="46" spans="1:19" x14ac:dyDescent="0.25">
      <c r="A46" t="s">
        <v>373</v>
      </c>
      <c r="B46" t="s">
        <v>374</v>
      </c>
      <c r="C46">
        <v>2004</v>
      </c>
      <c r="D46" s="25">
        <v>178</v>
      </c>
      <c r="E46" s="26">
        <f t="shared" si="0"/>
        <v>38436</v>
      </c>
      <c r="F46" s="23">
        <v>20050325</v>
      </c>
      <c r="G46" t="s">
        <v>375</v>
      </c>
      <c r="H46" t="s">
        <v>31</v>
      </c>
      <c r="I46" t="s">
        <v>31</v>
      </c>
      <c r="J46" t="s">
        <v>376</v>
      </c>
      <c r="K46" t="s">
        <v>377</v>
      </c>
      <c r="L46" t="s">
        <v>378</v>
      </c>
      <c r="M46" t="s">
        <v>379</v>
      </c>
      <c r="N46" t="s">
        <v>380</v>
      </c>
      <c r="O46" t="s">
        <v>32</v>
      </c>
      <c r="P46" t="s">
        <v>0</v>
      </c>
      <c r="Q46" s="24">
        <f>VLOOKUP('Recall Data'!P46, Valuation!$A$77:$B$78, 2, FALSE)</f>
        <v>1000</v>
      </c>
      <c r="R46" s="24">
        <f t="shared" si="2"/>
        <v>178000</v>
      </c>
      <c r="S46" s="24">
        <f>SUM($R$3:R46)</f>
        <v>503853500</v>
      </c>
    </row>
    <row r="47" spans="1:19" x14ac:dyDescent="0.25">
      <c r="A47" t="s">
        <v>381</v>
      </c>
      <c r="B47" t="s">
        <v>382</v>
      </c>
      <c r="C47">
        <v>2005</v>
      </c>
      <c r="D47" s="25">
        <v>4855</v>
      </c>
      <c r="E47" s="26">
        <f t="shared" si="0"/>
        <v>38488</v>
      </c>
      <c r="F47" s="23">
        <v>20050516</v>
      </c>
      <c r="G47" t="s">
        <v>383</v>
      </c>
      <c r="H47" t="s">
        <v>31</v>
      </c>
      <c r="I47" t="s">
        <v>31</v>
      </c>
      <c r="J47" t="s">
        <v>384</v>
      </c>
      <c r="K47" t="s">
        <v>385</v>
      </c>
      <c r="L47" t="s">
        <v>386</v>
      </c>
      <c r="M47" t="s">
        <v>387</v>
      </c>
      <c r="N47" t="s">
        <v>388</v>
      </c>
      <c r="O47" t="s">
        <v>32</v>
      </c>
      <c r="P47" t="s">
        <v>0</v>
      </c>
      <c r="Q47" s="24">
        <f>VLOOKUP('Recall Data'!P47, Valuation!$A$77:$B$78, 2, FALSE)</f>
        <v>1000</v>
      </c>
      <c r="R47" s="24">
        <f t="shared" si="2"/>
        <v>4855000</v>
      </c>
      <c r="S47" s="24">
        <f>SUM($R$3:R47)</f>
        <v>508708500</v>
      </c>
    </row>
    <row r="48" spans="1:19" x14ac:dyDescent="0.25">
      <c r="A48" t="s">
        <v>389</v>
      </c>
      <c r="B48" t="s">
        <v>390</v>
      </c>
      <c r="C48">
        <v>2005</v>
      </c>
      <c r="D48" s="25">
        <v>172</v>
      </c>
      <c r="E48" s="26">
        <f t="shared" si="0"/>
        <v>38504</v>
      </c>
      <c r="F48" s="23">
        <v>20050601</v>
      </c>
      <c r="G48" t="s">
        <v>391</v>
      </c>
      <c r="H48" t="s">
        <v>132</v>
      </c>
      <c r="I48" t="s">
        <v>392</v>
      </c>
      <c r="J48" t="s">
        <v>393</v>
      </c>
      <c r="K48" t="s">
        <v>394</v>
      </c>
      <c r="L48" t="s">
        <v>395</v>
      </c>
      <c r="M48" t="s">
        <v>379</v>
      </c>
      <c r="N48" t="s">
        <v>396</v>
      </c>
      <c r="O48" t="s">
        <v>32</v>
      </c>
      <c r="P48" t="s">
        <v>1</v>
      </c>
      <c r="Q48" s="24">
        <f>VLOOKUP('Recall Data'!P48, Valuation!$A$77:$B$78, 2, FALSE)</f>
        <v>500</v>
      </c>
      <c r="R48" s="24">
        <f t="shared" si="2"/>
        <v>86000</v>
      </c>
      <c r="S48" s="24">
        <f>SUM($R$3:R48)</f>
        <v>508794500</v>
      </c>
    </row>
    <row r="49" spans="1:19" x14ac:dyDescent="0.25">
      <c r="A49" t="s">
        <v>397</v>
      </c>
      <c r="B49" t="s">
        <v>398</v>
      </c>
      <c r="C49">
        <v>2005</v>
      </c>
      <c r="D49" s="25">
        <v>496</v>
      </c>
      <c r="E49" s="26">
        <f t="shared" si="0"/>
        <v>38524</v>
      </c>
      <c r="F49" s="23">
        <v>20050621</v>
      </c>
      <c r="G49" t="s">
        <v>399</v>
      </c>
      <c r="H49" t="s">
        <v>31</v>
      </c>
      <c r="I49" t="s">
        <v>31</v>
      </c>
      <c r="J49" t="s">
        <v>400</v>
      </c>
      <c r="K49" t="s">
        <v>401</v>
      </c>
      <c r="L49" t="s">
        <v>402</v>
      </c>
      <c r="M49" t="s">
        <v>403</v>
      </c>
      <c r="N49" t="s">
        <v>404</v>
      </c>
      <c r="O49" t="s">
        <v>32</v>
      </c>
      <c r="P49" t="s">
        <v>1</v>
      </c>
      <c r="Q49" s="24">
        <f>VLOOKUP('Recall Data'!P49, Valuation!$A$77:$B$78, 2, FALSE)</f>
        <v>500</v>
      </c>
      <c r="R49" s="24">
        <f t="shared" si="2"/>
        <v>248000</v>
      </c>
      <c r="S49" s="24">
        <f>SUM($R$3:R49)</f>
        <v>509042500</v>
      </c>
    </row>
    <row r="50" spans="1:19" x14ac:dyDescent="0.25">
      <c r="A50" t="s">
        <v>405</v>
      </c>
      <c r="B50" t="s">
        <v>406</v>
      </c>
      <c r="C50">
        <v>2005</v>
      </c>
      <c r="D50" s="25">
        <v>165</v>
      </c>
      <c r="E50" s="26">
        <f t="shared" si="0"/>
        <v>38590</v>
      </c>
      <c r="F50" s="23">
        <v>20050826</v>
      </c>
      <c r="G50" t="s">
        <v>407</v>
      </c>
      <c r="H50" t="s">
        <v>31</v>
      </c>
      <c r="I50" t="s">
        <v>31</v>
      </c>
      <c r="J50" t="s">
        <v>408</v>
      </c>
      <c r="K50" t="s">
        <v>409</v>
      </c>
      <c r="L50" t="s">
        <v>410</v>
      </c>
      <c r="M50" t="s">
        <v>411</v>
      </c>
      <c r="N50" t="s">
        <v>412</v>
      </c>
      <c r="O50" t="s">
        <v>32</v>
      </c>
      <c r="P50" t="s">
        <v>1</v>
      </c>
      <c r="Q50" s="24">
        <f>VLOOKUP('Recall Data'!P50, Valuation!$A$77:$B$78, 2, FALSE)</f>
        <v>500</v>
      </c>
      <c r="R50" s="24">
        <f t="shared" si="2"/>
        <v>82500</v>
      </c>
      <c r="S50" s="24">
        <f>SUM($R$3:R50)</f>
        <v>509125000</v>
      </c>
    </row>
    <row r="51" spans="1:19" x14ac:dyDescent="0.25">
      <c r="A51" t="s">
        <v>413</v>
      </c>
      <c r="B51" s="27" t="s">
        <v>414</v>
      </c>
      <c r="C51">
        <v>2006</v>
      </c>
      <c r="D51" s="25">
        <v>427</v>
      </c>
      <c r="E51" s="26">
        <f t="shared" si="0"/>
        <v>38784</v>
      </c>
      <c r="F51" s="23">
        <v>20060308</v>
      </c>
      <c r="G51" t="s">
        <v>415</v>
      </c>
      <c r="H51" t="s">
        <v>132</v>
      </c>
      <c r="I51" t="s">
        <v>416</v>
      </c>
      <c r="J51" t="s">
        <v>417</v>
      </c>
      <c r="K51" t="s">
        <v>418</v>
      </c>
      <c r="L51" t="s">
        <v>419</v>
      </c>
      <c r="M51" t="s">
        <v>420</v>
      </c>
      <c r="N51" t="s">
        <v>421</v>
      </c>
      <c r="O51" t="s">
        <v>32</v>
      </c>
      <c r="P51" t="s">
        <v>0</v>
      </c>
      <c r="Q51" s="24">
        <f>VLOOKUP('Recall Data'!P51, Valuation!$A$77:$B$78, 2, FALSE)</f>
        <v>1000</v>
      </c>
      <c r="R51" s="24">
        <f t="shared" si="2"/>
        <v>427000</v>
      </c>
      <c r="S51" s="24">
        <f>SUM($R$3:R51)</f>
        <v>509552000</v>
      </c>
    </row>
    <row r="52" spans="1:19" x14ac:dyDescent="0.25">
      <c r="A52" t="s">
        <v>422</v>
      </c>
      <c r="B52" t="s">
        <v>423</v>
      </c>
      <c r="C52">
        <v>2007</v>
      </c>
      <c r="D52" s="25">
        <v>6</v>
      </c>
      <c r="E52" s="26">
        <f t="shared" ref="E52:E115" si="3">DATE(LEFT(F52,4),MID(F52, 5, 2), RIGHT(F52, 2))</f>
        <v>38930</v>
      </c>
      <c r="F52" s="23">
        <v>20060801</v>
      </c>
      <c r="G52" t="s">
        <v>424</v>
      </c>
      <c r="H52" t="s">
        <v>31</v>
      </c>
      <c r="I52" t="s">
        <v>31</v>
      </c>
      <c r="J52" t="s">
        <v>425</v>
      </c>
      <c r="K52" t="s">
        <v>426</v>
      </c>
      <c r="L52" t="s">
        <v>427</v>
      </c>
      <c r="M52" t="s">
        <v>379</v>
      </c>
      <c r="N52" t="s">
        <v>428</v>
      </c>
      <c r="O52" t="s">
        <v>32</v>
      </c>
      <c r="P52" t="s">
        <v>1</v>
      </c>
      <c r="Q52" s="24">
        <f>VLOOKUP('Recall Data'!P52, Valuation!$A$77:$B$78, 2, FALSE)</f>
        <v>500</v>
      </c>
      <c r="R52" s="24">
        <f t="shared" si="2"/>
        <v>3000</v>
      </c>
      <c r="S52" s="24">
        <f>SUM($R$3:R52)</f>
        <v>509555000</v>
      </c>
    </row>
    <row r="53" spans="1:19" x14ac:dyDescent="0.25">
      <c r="A53" t="s">
        <v>429</v>
      </c>
      <c r="B53" t="s">
        <v>430</v>
      </c>
      <c r="C53">
        <v>9999</v>
      </c>
      <c r="D53" s="25">
        <v>150</v>
      </c>
      <c r="E53" s="26">
        <f t="shared" si="3"/>
        <v>39034</v>
      </c>
      <c r="F53" s="23">
        <v>20061113</v>
      </c>
      <c r="G53" t="s">
        <v>431</v>
      </c>
      <c r="H53" t="s">
        <v>31</v>
      </c>
      <c r="I53" t="s">
        <v>31</v>
      </c>
      <c r="J53" t="s">
        <v>432</v>
      </c>
      <c r="K53" t="s">
        <v>433</v>
      </c>
      <c r="L53" t="s">
        <v>434</v>
      </c>
      <c r="M53" t="s">
        <v>435</v>
      </c>
      <c r="N53" t="s">
        <v>436</v>
      </c>
      <c r="O53" t="s">
        <v>73</v>
      </c>
      <c r="P53" t="s">
        <v>0</v>
      </c>
      <c r="Q53" s="24">
        <f>VLOOKUP('Recall Data'!P53, Valuation!$A$77:$B$78, 2, FALSE)</f>
        <v>1000</v>
      </c>
      <c r="R53" s="24">
        <f t="shared" si="2"/>
        <v>150000</v>
      </c>
      <c r="S53" s="24">
        <f>SUM($R$3:R53)</f>
        <v>509705000</v>
      </c>
    </row>
    <row r="54" spans="1:19" x14ac:dyDescent="0.25">
      <c r="A54" t="s">
        <v>437</v>
      </c>
      <c r="B54" t="s">
        <v>438</v>
      </c>
      <c r="C54">
        <v>2007</v>
      </c>
      <c r="D54" s="25">
        <v>59</v>
      </c>
      <c r="E54" s="26">
        <f t="shared" si="3"/>
        <v>39064</v>
      </c>
      <c r="F54" s="23">
        <v>20061213</v>
      </c>
      <c r="G54" t="s">
        <v>439</v>
      </c>
      <c r="H54" t="s">
        <v>31</v>
      </c>
      <c r="I54" t="s">
        <v>31</v>
      </c>
      <c r="J54" t="s">
        <v>440</v>
      </c>
      <c r="K54" t="s">
        <v>433</v>
      </c>
      <c r="L54" t="s">
        <v>441</v>
      </c>
      <c r="M54" t="s">
        <v>379</v>
      </c>
      <c r="N54" t="s">
        <v>442</v>
      </c>
      <c r="O54" t="s">
        <v>73</v>
      </c>
      <c r="P54" t="s">
        <v>0</v>
      </c>
      <c r="Q54" s="24">
        <f>VLOOKUP('Recall Data'!P54, Valuation!$A$77:$B$78, 2, FALSE)</f>
        <v>1000</v>
      </c>
      <c r="R54" s="24">
        <f t="shared" si="2"/>
        <v>59000</v>
      </c>
      <c r="S54" s="24">
        <f>SUM($R$3:R54)</f>
        <v>509764000</v>
      </c>
    </row>
    <row r="55" spans="1:19" x14ac:dyDescent="0.25">
      <c r="A55" t="s">
        <v>443</v>
      </c>
      <c r="B55" t="s">
        <v>444</v>
      </c>
      <c r="C55">
        <v>2006</v>
      </c>
      <c r="D55" s="25">
        <v>166</v>
      </c>
      <c r="E55" s="26">
        <f t="shared" si="3"/>
        <v>39069</v>
      </c>
      <c r="F55" s="23">
        <v>20061218</v>
      </c>
      <c r="G55" t="s">
        <v>445</v>
      </c>
      <c r="H55" t="s">
        <v>31</v>
      </c>
      <c r="I55" t="s">
        <v>31</v>
      </c>
      <c r="J55" t="s">
        <v>446</v>
      </c>
      <c r="K55" t="s">
        <v>433</v>
      </c>
      <c r="L55" t="s">
        <v>447</v>
      </c>
      <c r="M55" t="s">
        <v>379</v>
      </c>
      <c r="N55" t="s">
        <v>448</v>
      </c>
      <c r="O55" t="s">
        <v>73</v>
      </c>
      <c r="P55" t="s">
        <v>0</v>
      </c>
      <c r="Q55" s="24">
        <f>VLOOKUP('Recall Data'!P55, Valuation!$A$77:$B$78, 2, FALSE)</f>
        <v>1000</v>
      </c>
      <c r="R55" s="24">
        <f t="shared" si="2"/>
        <v>166000</v>
      </c>
      <c r="S55" s="24">
        <f>SUM($R$3:R55)</f>
        <v>509930000</v>
      </c>
    </row>
    <row r="56" spans="1:19" x14ac:dyDescent="0.25">
      <c r="A56" t="s">
        <v>449</v>
      </c>
      <c r="B56" t="s">
        <v>450</v>
      </c>
      <c r="C56">
        <v>9999</v>
      </c>
      <c r="D56" s="25">
        <v>868</v>
      </c>
      <c r="E56" s="26">
        <f t="shared" si="3"/>
        <v>39240</v>
      </c>
      <c r="F56" s="23">
        <v>20070607</v>
      </c>
      <c r="G56" t="s">
        <v>451</v>
      </c>
      <c r="H56" t="s">
        <v>31</v>
      </c>
      <c r="I56" t="s">
        <v>31</v>
      </c>
      <c r="J56" t="s">
        <v>452</v>
      </c>
      <c r="K56" t="s">
        <v>453</v>
      </c>
      <c r="L56" t="s">
        <v>454</v>
      </c>
      <c r="M56" t="s">
        <v>435</v>
      </c>
      <c r="N56" t="s">
        <v>455</v>
      </c>
      <c r="O56" t="s">
        <v>32</v>
      </c>
      <c r="P56" t="s">
        <v>1</v>
      </c>
      <c r="Q56" s="24">
        <f>VLOOKUP('Recall Data'!P56, Valuation!$A$77:$B$78, 2, FALSE)</f>
        <v>500</v>
      </c>
      <c r="R56" s="24">
        <f t="shared" si="2"/>
        <v>434000</v>
      </c>
      <c r="S56" s="24">
        <f>SUM($R$3:R56)</f>
        <v>510364000</v>
      </c>
    </row>
    <row r="57" spans="1:19" x14ac:dyDescent="0.25">
      <c r="A57" t="s">
        <v>456</v>
      </c>
      <c r="B57" t="s">
        <v>457</v>
      </c>
      <c r="C57">
        <v>2005</v>
      </c>
      <c r="D57" s="25">
        <v>25643</v>
      </c>
      <c r="E57" s="26">
        <f t="shared" si="3"/>
        <v>39266</v>
      </c>
      <c r="F57" s="23">
        <v>20070703</v>
      </c>
      <c r="G57" t="s">
        <v>458</v>
      </c>
      <c r="H57" t="s">
        <v>31</v>
      </c>
      <c r="I57" t="s">
        <v>31</v>
      </c>
      <c r="J57" t="s">
        <v>459</v>
      </c>
      <c r="K57" t="s">
        <v>460</v>
      </c>
      <c r="L57" t="s">
        <v>461</v>
      </c>
      <c r="M57" t="s">
        <v>462</v>
      </c>
      <c r="N57" t="s">
        <v>463</v>
      </c>
      <c r="O57" t="s">
        <v>32</v>
      </c>
      <c r="P57" t="s">
        <v>1</v>
      </c>
      <c r="Q57" s="24">
        <f>VLOOKUP('Recall Data'!P57, Valuation!$A$77:$B$78, 2, FALSE)</f>
        <v>500</v>
      </c>
      <c r="R57" s="24">
        <f t="shared" si="2"/>
        <v>12821500</v>
      </c>
      <c r="S57" s="24">
        <f>SUM($R$3:R57)</f>
        <v>523185500</v>
      </c>
    </row>
    <row r="58" spans="1:19" x14ac:dyDescent="0.25">
      <c r="A58" t="s">
        <v>464</v>
      </c>
      <c r="B58" t="s">
        <v>465</v>
      </c>
      <c r="C58">
        <v>9999</v>
      </c>
      <c r="D58" s="25">
        <v>2065</v>
      </c>
      <c r="E58" s="26">
        <f t="shared" si="3"/>
        <v>39548</v>
      </c>
      <c r="F58" s="23">
        <v>20080410</v>
      </c>
      <c r="G58" t="s">
        <v>466</v>
      </c>
      <c r="H58" t="s">
        <v>31</v>
      </c>
      <c r="I58" t="s">
        <v>31</v>
      </c>
      <c r="J58" t="s">
        <v>467</v>
      </c>
      <c r="K58" t="s">
        <v>468</v>
      </c>
      <c r="L58" t="s">
        <v>469</v>
      </c>
      <c r="M58" t="s">
        <v>435</v>
      </c>
      <c r="N58" t="s">
        <v>470</v>
      </c>
      <c r="O58" t="s">
        <v>105</v>
      </c>
      <c r="P58" t="s">
        <v>1</v>
      </c>
      <c r="Q58" s="24">
        <f>VLOOKUP('Recall Data'!P58, Valuation!$A$77:$B$78, 2, FALSE)</f>
        <v>500</v>
      </c>
      <c r="R58" s="24">
        <f t="shared" si="2"/>
        <v>1032500</v>
      </c>
      <c r="S58" s="24">
        <f>SUM($R$3:R58)</f>
        <v>524218000</v>
      </c>
    </row>
    <row r="59" spans="1:19" x14ac:dyDescent="0.25">
      <c r="A59" t="s">
        <v>471</v>
      </c>
      <c r="B59" t="s">
        <v>472</v>
      </c>
      <c r="C59">
        <v>2007</v>
      </c>
      <c r="D59" s="25">
        <v>31</v>
      </c>
      <c r="E59" s="26">
        <f t="shared" si="3"/>
        <v>39554</v>
      </c>
      <c r="F59" s="23">
        <v>20080416</v>
      </c>
      <c r="G59" t="s">
        <v>473</v>
      </c>
      <c r="H59" t="s">
        <v>31</v>
      </c>
      <c r="I59" t="s">
        <v>31</v>
      </c>
      <c r="J59" t="s">
        <v>474</v>
      </c>
      <c r="K59" t="s">
        <v>468</v>
      </c>
      <c r="L59" t="s">
        <v>475</v>
      </c>
      <c r="M59" t="s">
        <v>379</v>
      </c>
      <c r="N59" t="s">
        <v>476</v>
      </c>
      <c r="O59" t="s">
        <v>105</v>
      </c>
      <c r="P59" t="s">
        <v>0</v>
      </c>
      <c r="Q59" s="24">
        <f>VLOOKUP('Recall Data'!P59, Valuation!$A$77:$B$78, 2, FALSE)</f>
        <v>1000</v>
      </c>
      <c r="R59" s="24">
        <f t="shared" si="2"/>
        <v>31000</v>
      </c>
      <c r="S59" s="24">
        <f>SUM($R$3:R59)</f>
        <v>524249000</v>
      </c>
    </row>
    <row r="60" spans="1:19" x14ac:dyDescent="0.25">
      <c r="A60" t="s">
        <v>477</v>
      </c>
      <c r="B60" t="s">
        <v>478</v>
      </c>
      <c r="C60">
        <v>2009</v>
      </c>
      <c r="D60" s="25">
        <v>26</v>
      </c>
      <c r="E60" s="26">
        <f t="shared" si="3"/>
        <v>39576</v>
      </c>
      <c r="F60" s="23">
        <v>20080508</v>
      </c>
      <c r="G60" t="s">
        <v>479</v>
      </c>
      <c r="H60" t="s">
        <v>31</v>
      </c>
      <c r="I60" t="s">
        <v>31</v>
      </c>
      <c r="J60" t="s">
        <v>480</v>
      </c>
      <c r="K60" t="s">
        <v>481</v>
      </c>
      <c r="L60" t="s">
        <v>482</v>
      </c>
      <c r="M60" t="s">
        <v>483</v>
      </c>
      <c r="N60" t="s">
        <v>484</v>
      </c>
      <c r="O60" t="s">
        <v>105</v>
      </c>
      <c r="P60" t="s">
        <v>0</v>
      </c>
      <c r="Q60" s="24">
        <f>VLOOKUP('Recall Data'!P60, Valuation!$A$77:$B$78, 2, FALSE)</f>
        <v>1000</v>
      </c>
      <c r="R60" s="24">
        <f t="shared" si="2"/>
        <v>26000</v>
      </c>
      <c r="S60" s="24">
        <f>SUM($R$3:R60)</f>
        <v>524275000</v>
      </c>
    </row>
    <row r="61" spans="1:19" x14ac:dyDescent="0.25">
      <c r="A61" t="s">
        <v>485</v>
      </c>
      <c r="B61" t="s">
        <v>486</v>
      </c>
      <c r="C61">
        <v>2009</v>
      </c>
      <c r="D61" s="25">
        <v>2506</v>
      </c>
      <c r="E61" s="26">
        <f t="shared" si="3"/>
        <v>39616</v>
      </c>
      <c r="F61" s="23">
        <v>20080617</v>
      </c>
      <c r="G61" t="s">
        <v>487</v>
      </c>
      <c r="H61" t="s">
        <v>31</v>
      </c>
      <c r="I61" t="s">
        <v>31</v>
      </c>
      <c r="J61" t="s">
        <v>488</v>
      </c>
      <c r="K61" t="s">
        <v>489</v>
      </c>
      <c r="L61" t="s">
        <v>490</v>
      </c>
      <c r="M61" t="s">
        <v>491</v>
      </c>
      <c r="N61" t="s">
        <v>492</v>
      </c>
      <c r="O61" t="s">
        <v>105</v>
      </c>
      <c r="P61" t="s">
        <v>0</v>
      </c>
      <c r="Q61" s="24">
        <f>VLOOKUP('Recall Data'!P61, Valuation!$A$77:$B$78, 2, FALSE)</f>
        <v>1000</v>
      </c>
      <c r="R61" s="24">
        <f t="shared" si="2"/>
        <v>2506000</v>
      </c>
      <c r="S61" s="24">
        <f>SUM($R$3:R61)</f>
        <v>526781000</v>
      </c>
    </row>
    <row r="62" spans="1:19" x14ac:dyDescent="0.25">
      <c r="A62" t="s">
        <v>493</v>
      </c>
      <c r="B62" t="s">
        <v>494</v>
      </c>
      <c r="C62">
        <v>2008</v>
      </c>
      <c r="D62" s="25">
        <v>69</v>
      </c>
      <c r="E62" s="26">
        <f t="shared" si="3"/>
        <v>39640</v>
      </c>
      <c r="F62" s="23">
        <v>20080711</v>
      </c>
      <c r="G62" t="s">
        <v>495</v>
      </c>
      <c r="H62" t="s">
        <v>31</v>
      </c>
      <c r="I62" t="s">
        <v>31</v>
      </c>
      <c r="J62" t="s">
        <v>496</v>
      </c>
      <c r="K62" t="s">
        <v>489</v>
      </c>
      <c r="L62" t="s">
        <v>497</v>
      </c>
      <c r="M62" t="s">
        <v>435</v>
      </c>
      <c r="N62" t="s">
        <v>498</v>
      </c>
      <c r="O62" t="s">
        <v>105</v>
      </c>
      <c r="P62" t="s">
        <v>0</v>
      </c>
      <c r="Q62" s="24">
        <f>VLOOKUP('Recall Data'!P62, Valuation!$A$77:$B$78, 2, FALSE)</f>
        <v>1000</v>
      </c>
      <c r="R62" s="24">
        <f t="shared" si="2"/>
        <v>69000</v>
      </c>
      <c r="S62" s="24">
        <f>SUM($R$3:R62)</f>
        <v>526850000</v>
      </c>
    </row>
    <row r="63" spans="1:19" x14ac:dyDescent="0.25">
      <c r="A63" t="s">
        <v>499</v>
      </c>
      <c r="B63" t="s">
        <v>500</v>
      </c>
      <c r="C63">
        <v>2008</v>
      </c>
      <c r="D63" s="25">
        <v>57</v>
      </c>
      <c r="E63" s="26">
        <f t="shared" si="3"/>
        <v>39657</v>
      </c>
      <c r="F63" s="23">
        <v>20080728</v>
      </c>
      <c r="G63" t="s">
        <v>501</v>
      </c>
      <c r="H63" t="s">
        <v>31</v>
      </c>
      <c r="I63" t="s">
        <v>31</v>
      </c>
      <c r="J63" t="s">
        <v>502</v>
      </c>
      <c r="K63" t="s">
        <v>468</v>
      </c>
      <c r="L63" t="s">
        <v>503</v>
      </c>
      <c r="M63" t="s">
        <v>435</v>
      </c>
      <c r="N63" t="s">
        <v>504</v>
      </c>
      <c r="O63" t="s">
        <v>105</v>
      </c>
      <c r="P63" t="s">
        <v>0</v>
      </c>
      <c r="Q63" s="24">
        <f>VLOOKUP('Recall Data'!P63, Valuation!$A$77:$B$78, 2, FALSE)</f>
        <v>1000</v>
      </c>
      <c r="R63" s="24">
        <f t="shared" si="2"/>
        <v>57000</v>
      </c>
      <c r="S63" s="24">
        <f>SUM($R$3:R63)</f>
        <v>526907000</v>
      </c>
    </row>
    <row r="64" spans="1:19" x14ac:dyDescent="0.25">
      <c r="A64" t="s">
        <v>505</v>
      </c>
      <c r="B64" t="s">
        <v>506</v>
      </c>
      <c r="C64">
        <v>2008</v>
      </c>
      <c r="D64" s="25">
        <v>179</v>
      </c>
      <c r="E64" s="26">
        <f t="shared" si="3"/>
        <v>39667</v>
      </c>
      <c r="F64" s="23">
        <v>20080807</v>
      </c>
      <c r="G64" t="s">
        <v>507</v>
      </c>
      <c r="H64" t="s">
        <v>31</v>
      </c>
      <c r="I64" t="s">
        <v>31</v>
      </c>
      <c r="J64" t="s">
        <v>508</v>
      </c>
      <c r="K64" t="s">
        <v>481</v>
      </c>
      <c r="L64" t="s">
        <v>509</v>
      </c>
      <c r="M64" t="s">
        <v>483</v>
      </c>
      <c r="N64" t="s">
        <v>510</v>
      </c>
      <c r="O64" t="s">
        <v>105</v>
      </c>
      <c r="P64" t="s">
        <v>0</v>
      </c>
      <c r="Q64" s="24">
        <f>VLOOKUP('Recall Data'!P64, Valuation!$A$77:$B$78, 2, FALSE)</f>
        <v>1000</v>
      </c>
      <c r="R64" s="24">
        <f t="shared" si="2"/>
        <v>179000</v>
      </c>
      <c r="S64" s="24">
        <f>SUM($R$3:R64)</f>
        <v>527086000</v>
      </c>
    </row>
    <row r="65" spans="1:19" x14ac:dyDescent="0.25">
      <c r="A65" t="s">
        <v>511</v>
      </c>
      <c r="B65" t="s">
        <v>512</v>
      </c>
      <c r="C65">
        <v>2009</v>
      </c>
      <c r="D65" s="25">
        <v>50</v>
      </c>
      <c r="E65" s="26">
        <f t="shared" si="3"/>
        <v>39675</v>
      </c>
      <c r="F65" s="23">
        <v>20080815</v>
      </c>
      <c r="G65" t="s">
        <v>513</v>
      </c>
      <c r="H65" t="s">
        <v>31</v>
      </c>
      <c r="I65" t="s">
        <v>31</v>
      </c>
      <c r="J65" t="s">
        <v>514</v>
      </c>
      <c r="K65" t="s">
        <v>489</v>
      </c>
      <c r="L65" t="s">
        <v>515</v>
      </c>
      <c r="M65" t="s">
        <v>435</v>
      </c>
      <c r="N65" t="s">
        <v>516</v>
      </c>
      <c r="O65" t="s">
        <v>105</v>
      </c>
      <c r="P65" t="s">
        <v>0</v>
      </c>
      <c r="Q65" s="24">
        <f>VLOOKUP('Recall Data'!P65, Valuation!$A$77:$B$78, 2, FALSE)</f>
        <v>1000</v>
      </c>
      <c r="R65" s="24">
        <f t="shared" si="2"/>
        <v>50000</v>
      </c>
      <c r="S65" s="24">
        <f>SUM($R$3:R65)</f>
        <v>527136000</v>
      </c>
    </row>
    <row r="66" spans="1:19" x14ac:dyDescent="0.25">
      <c r="A66" t="s">
        <v>517</v>
      </c>
      <c r="B66" t="s">
        <v>518</v>
      </c>
      <c r="C66">
        <v>2008</v>
      </c>
      <c r="D66" s="25">
        <v>34</v>
      </c>
      <c r="E66" s="26">
        <f t="shared" si="3"/>
        <v>39736</v>
      </c>
      <c r="F66" s="23">
        <v>20081015</v>
      </c>
      <c r="G66" t="s">
        <v>519</v>
      </c>
      <c r="H66" t="s">
        <v>31</v>
      </c>
      <c r="I66" t="s">
        <v>31</v>
      </c>
      <c r="J66" t="s">
        <v>520</v>
      </c>
      <c r="K66" t="s">
        <v>481</v>
      </c>
      <c r="L66" t="s">
        <v>521</v>
      </c>
      <c r="M66" t="s">
        <v>379</v>
      </c>
      <c r="N66" t="s">
        <v>522</v>
      </c>
      <c r="O66" t="s">
        <v>105</v>
      </c>
      <c r="P66" t="s">
        <v>0</v>
      </c>
      <c r="Q66" s="24">
        <f>VLOOKUP('Recall Data'!P66, Valuation!$A$77:$B$78, 2, FALSE)</f>
        <v>1000</v>
      </c>
      <c r="R66" s="24">
        <f t="shared" si="2"/>
        <v>34000</v>
      </c>
      <c r="S66" s="24">
        <f>SUM($R$3:R66)</f>
        <v>527170000</v>
      </c>
    </row>
    <row r="67" spans="1:19" x14ac:dyDescent="0.25">
      <c r="A67" t="s">
        <v>523</v>
      </c>
      <c r="B67" t="s">
        <v>524</v>
      </c>
      <c r="C67">
        <v>2008</v>
      </c>
      <c r="D67" s="25">
        <v>594</v>
      </c>
      <c r="E67" s="26">
        <f t="shared" si="3"/>
        <v>39751</v>
      </c>
      <c r="F67" s="23">
        <v>20081030</v>
      </c>
      <c r="G67" t="s">
        <v>525</v>
      </c>
      <c r="H67" t="s">
        <v>31</v>
      </c>
      <c r="I67" t="s">
        <v>31</v>
      </c>
      <c r="J67" t="s">
        <v>526</v>
      </c>
      <c r="K67" t="s">
        <v>527</v>
      </c>
      <c r="L67" t="s">
        <v>528</v>
      </c>
      <c r="M67" t="s">
        <v>379</v>
      </c>
      <c r="N67" t="s">
        <v>529</v>
      </c>
      <c r="O67" t="s">
        <v>105</v>
      </c>
      <c r="P67" t="s">
        <v>0</v>
      </c>
      <c r="Q67" s="24">
        <f>VLOOKUP('Recall Data'!P67, Valuation!$A$77:$B$78, 2, FALSE)</f>
        <v>1000</v>
      </c>
      <c r="R67" s="24">
        <f t="shared" ref="R67:R98" si="4">Q67*D67</f>
        <v>594000</v>
      </c>
      <c r="S67" s="24">
        <f>SUM($R$3:R67)</f>
        <v>527764000</v>
      </c>
    </row>
    <row r="68" spans="1:19" x14ac:dyDescent="0.25">
      <c r="A68" t="s">
        <v>530</v>
      </c>
      <c r="B68" t="s">
        <v>531</v>
      </c>
      <c r="C68">
        <v>2009</v>
      </c>
      <c r="D68" s="25">
        <v>16667</v>
      </c>
      <c r="E68" s="26">
        <f t="shared" si="3"/>
        <v>39776</v>
      </c>
      <c r="F68" s="23">
        <v>20081124</v>
      </c>
      <c r="G68" t="s">
        <v>532</v>
      </c>
      <c r="H68" t="s">
        <v>132</v>
      </c>
      <c r="I68" t="s">
        <v>533</v>
      </c>
      <c r="J68" t="s">
        <v>534</v>
      </c>
      <c r="K68" t="s">
        <v>535</v>
      </c>
      <c r="L68" t="s">
        <v>536</v>
      </c>
      <c r="M68" t="s">
        <v>537</v>
      </c>
      <c r="N68" t="s">
        <v>538</v>
      </c>
      <c r="O68" t="s">
        <v>32</v>
      </c>
      <c r="P68" t="s">
        <v>0</v>
      </c>
      <c r="Q68" s="24">
        <f>VLOOKUP('Recall Data'!P68, Valuation!$A$77:$B$78, 2, FALSE)</f>
        <v>1000</v>
      </c>
      <c r="R68" s="24">
        <f t="shared" si="4"/>
        <v>16667000</v>
      </c>
      <c r="S68" s="24">
        <f>SUM($R$3:R68)</f>
        <v>544431000</v>
      </c>
    </row>
    <row r="69" spans="1:19" x14ac:dyDescent="0.25">
      <c r="A69" t="s">
        <v>539</v>
      </c>
      <c r="B69" t="s">
        <v>540</v>
      </c>
      <c r="C69">
        <v>2008</v>
      </c>
      <c r="D69" s="25">
        <v>8</v>
      </c>
      <c r="E69" s="26">
        <f t="shared" si="3"/>
        <v>39801</v>
      </c>
      <c r="F69" s="23">
        <v>20081219</v>
      </c>
      <c r="G69" t="s">
        <v>541</v>
      </c>
      <c r="H69" t="s">
        <v>31</v>
      </c>
      <c r="I69" t="s">
        <v>31</v>
      </c>
      <c r="J69" t="s">
        <v>542</v>
      </c>
      <c r="K69" t="s">
        <v>543</v>
      </c>
      <c r="L69" t="s">
        <v>544</v>
      </c>
      <c r="M69" t="s">
        <v>545</v>
      </c>
      <c r="N69" t="s">
        <v>546</v>
      </c>
      <c r="O69" t="s">
        <v>32</v>
      </c>
      <c r="P69" t="s">
        <v>1</v>
      </c>
      <c r="Q69" s="24">
        <f>VLOOKUP('Recall Data'!P69, Valuation!$A$77:$B$78, 2, FALSE)</f>
        <v>500</v>
      </c>
      <c r="R69" s="24">
        <f t="shared" si="4"/>
        <v>4000</v>
      </c>
      <c r="S69" s="24">
        <f>SUM($R$3:R69)</f>
        <v>544435000</v>
      </c>
    </row>
    <row r="70" spans="1:19" x14ac:dyDescent="0.25">
      <c r="A70" t="s">
        <v>547</v>
      </c>
      <c r="B70" t="s">
        <v>548</v>
      </c>
      <c r="C70">
        <v>9999</v>
      </c>
      <c r="D70" s="25">
        <v>2586</v>
      </c>
      <c r="E70" s="26">
        <f t="shared" si="3"/>
        <v>40001</v>
      </c>
      <c r="F70" s="23">
        <v>20090707</v>
      </c>
      <c r="G70" t="s">
        <v>549</v>
      </c>
      <c r="H70" t="s">
        <v>31</v>
      </c>
      <c r="I70" t="s">
        <v>31</v>
      </c>
      <c r="J70" t="s">
        <v>550</v>
      </c>
      <c r="K70" t="s">
        <v>551</v>
      </c>
      <c r="L70" t="s">
        <v>552</v>
      </c>
      <c r="M70" t="s">
        <v>553</v>
      </c>
      <c r="N70" t="s">
        <v>554</v>
      </c>
      <c r="O70" t="s">
        <v>73</v>
      </c>
      <c r="P70" t="s">
        <v>1</v>
      </c>
      <c r="Q70" s="24">
        <f>VLOOKUP('Recall Data'!P70, Valuation!$A$77:$B$78, 2, FALSE)</f>
        <v>500</v>
      </c>
      <c r="R70" s="24">
        <f t="shared" si="4"/>
        <v>1293000</v>
      </c>
      <c r="S70" s="24">
        <f>SUM($R$3:R70)</f>
        <v>545728000</v>
      </c>
    </row>
    <row r="71" spans="1:19" x14ac:dyDescent="0.25">
      <c r="A71" t="s">
        <v>555</v>
      </c>
      <c r="B71" t="s">
        <v>556</v>
      </c>
      <c r="C71">
        <v>2010</v>
      </c>
      <c r="D71" s="25">
        <v>1505</v>
      </c>
      <c r="E71" s="26">
        <f t="shared" si="3"/>
        <v>40071</v>
      </c>
      <c r="F71" s="23">
        <v>20090915</v>
      </c>
      <c r="G71" t="s">
        <v>557</v>
      </c>
      <c r="H71" t="s">
        <v>31</v>
      </c>
      <c r="I71" t="s">
        <v>31</v>
      </c>
      <c r="J71" t="s">
        <v>558</v>
      </c>
      <c r="K71" t="s">
        <v>551</v>
      </c>
      <c r="L71" t="s">
        <v>559</v>
      </c>
      <c r="M71" t="s">
        <v>560</v>
      </c>
      <c r="N71" t="s">
        <v>561</v>
      </c>
      <c r="O71" t="s">
        <v>73</v>
      </c>
      <c r="P71" t="s">
        <v>1</v>
      </c>
      <c r="Q71" s="24">
        <f>VLOOKUP('Recall Data'!P71, Valuation!$A$77:$B$78, 2, FALSE)</f>
        <v>500</v>
      </c>
      <c r="R71" s="24">
        <f t="shared" si="4"/>
        <v>752500</v>
      </c>
      <c r="S71" s="24">
        <f>SUM($R$3:R71)</f>
        <v>546480500</v>
      </c>
    </row>
    <row r="72" spans="1:19" x14ac:dyDescent="0.25">
      <c r="A72" t="s">
        <v>562</v>
      </c>
      <c r="B72" t="s">
        <v>563</v>
      </c>
      <c r="C72">
        <v>2008</v>
      </c>
      <c r="D72" s="25">
        <v>58</v>
      </c>
      <c r="E72" s="26">
        <f t="shared" si="3"/>
        <v>40312</v>
      </c>
      <c r="F72" s="23">
        <v>20100514</v>
      </c>
      <c r="G72" t="s">
        <v>564</v>
      </c>
      <c r="H72" t="s">
        <v>31</v>
      </c>
      <c r="I72" t="s">
        <v>31</v>
      </c>
      <c r="J72" t="s">
        <v>565</v>
      </c>
      <c r="K72" t="s">
        <v>566</v>
      </c>
      <c r="L72" t="s">
        <v>567</v>
      </c>
      <c r="M72" t="s">
        <v>568</v>
      </c>
      <c r="N72" t="s">
        <v>569</v>
      </c>
      <c r="O72" t="s">
        <v>32</v>
      </c>
      <c r="P72" t="s">
        <v>1</v>
      </c>
      <c r="Q72" s="24">
        <f>VLOOKUP('Recall Data'!P72, Valuation!$A$77:$B$78, 2, FALSE)</f>
        <v>500</v>
      </c>
      <c r="R72" s="24">
        <f t="shared" si="4"/>
        <v>29000</v>
      </c>
      <c r="S72" s="24">
        <f>SUM($R$3:R72)</f>
        <v>546509500</v>
      </c>
    </row>
    <row r="73" spans="1:19" x14ac:dyDescent="0.25">
      <c r="A73" t="s">
        <v>570</v>
      </c>
      <c r="B73" t="s">
        <v>571</v>
      </c>
      <c r="C73">
        <v>9999</v>
      </c>
      <c r="D73" s="25">
        <v>35056</v>
      </c>
      <c r="E73" s="26">
        <f t="shared" si="3"/>
        <v>40351</v>
      </c>
      <c r="F73" s="23">
        <v>20100622</v>
      </c>
      <c r="G73" t="s">
        <v>572</v>
      </c>
      <c r="H73" t="s">
        <v>31</v>
      </c>
      <c r="I73" t="s">
        <v>31</v>
      </c>
      <c r="J73" t="s">
        <v>573</v>
      </c>
      <c r="K73" t="s">
        <v>551</v>
      </c>
      <c r="L73" t="s">
        <v>574</v>
      </c>
      <c r="M73" t="s">
        <v>575</v>
      </c>
      <c r="N73" t="s">
        <v>576</v>
      </c>
      <c r="O73" t="s">
        <v>73</v>
      </c>
      <c r="P73" t="s">
        <v>1</v>
      </c>
      <c r="Q73" s="24">
        <f>VLOOKUP('Recall Data'!P73, Valuation!$A$77:$B$78, 2, FALSE)</f>
        <v>500</v>
      </c>
      <c r="R73" s="24">
        <f t="shared" si="4"/>
        <v>17528000</v>
      </c>
      <c r="S73" s="24">
        <f>SUM($R$3:R73)</f>
        <v>564037500</v>
      </c>
    </row>
    <row r="74" spans="1:19" x14ac:dyDescent="0.25">
      <c r="A74" t="s">
        <v>577</v>
      </c>
      <c r="B74" t="s">
        <v>578</v>
      </c>
      <c r="C74">
        <v>2011</v>
      </c>
      <c r="D74" s="25">
        <v>340</v>
      </c>
      <c r="E74" s="26">
        <f t="shared" si="3"/>
        <v>40357</v>
      </c>
      <c r="F74" s="23">
        <v>20100628</v>
      </c>
      <c r="G74" t="s">
        <v>579</v>
      </c>
      <c r="H74" t="s">
        <v>31</v>
      </c>
      <c r="I74" t="s">
        <v>31</v>
      </c>
      <c r="J74" t="s">
        <v>580</v>
      </c>
      <c r="K74" t="s">
        <v>551</v>
      </c>
      <c r="L74" t="s">
        <v>581</v>
      </c>
      <c r="M74" t="s">
        <v>582</v>
      </c>
      <c r="N74" t="s">
        <v>583</v>
      </c>
      <c r="O74" t="s">
        <v>73</v>
      </c>
      <c r="P74" t="s">
        <v>1</v>
      </c>
      <c r="Q74" s="24">
        <f>VLOOKUP('Recall Data'!P74, Valuation!$A$77:$B$78, 2, FALSE)</f>
        <v>500</v>
      </c>
      <c r="R74" s="24">
        <f t="shared" si="4"/>
        <v>170000</v>
      </c>
      <c r="S74" s="24">
        <f>SUM($R$3:R74)</f>
        <v>564207500</v>
      </c>
    </row>
    <row r="75" spans="1:19" x14ac:dyDescent="0.25">
      <c r="A75" t="s">
        <v>584</v>
      </c>
      <c r="B75" t="s">
        <v>585</v>
      </c>
      <c r="C75">
        <v>2010</v>
      </c>
      <c r="D75" s="25">
        <v>127</v>
      </c>
      <c r="E75" s="26">
        <f t="shared" si="3"/>
        <v>40358</v>
      </c>
      <c r="F75" s="23">
        <v>20100629</v>
      </c>
      <c r="G75" t="s">
        <v>586</v>
      </c>
      <c r="H75" t="s">
        <v>31</v>
      </c>
      <c r="I75" t="s">
        <v>31</v>
      </c>
      <c r="J75" t="s">
        <v>587</v>
      </c>
      <c r="K75" t="s">
        <v>551</v>
      </c>
      <c r="L75" t="s">
        <v>588</v>
      </c>
      <c r="M75" t="s">
        <v>589</v>
      </c>
      <c r="N75" t="s">
        <v>590</v>
      </c>
      <c r="O75" t="s">
        <v>73</v>
      </c>
      <c r="P75" t="s">
        <v>1</v>
      </c>
      <c r="Q75" s="24">
        <f>VLOOKUP('Recall Data'!P75, Valuation!$A$77:$B$78, 2, FALSE)</f>
        <v>500</v>
      </c>
      <c r="R75" s="24">
        <f t="shared" si="4"/>
        <v>63500</v>
      </c>
      <c r="S75" s="24">
        <f>SUM($R$3:R75)</f>
        <v>564271000</v>
      </c>
    </row>
    <row r="76" spans="1:19" x14ac:dyDescent="0.25">
      <c r="A76" t="s">
        <v>591</v>
      </c>
      <c r="B76" t="s">
        <v>592</v>
      </c>
      <c r="C76">
        <v>2010</v>
      </c>
      <c r="D76" s="25">
        <v>11</v>
      </c>
      <c r="E76" s="26">
        <f t="shared" si="3"/>
        <v>40358</v>
      </c>
      <c r="F76" s="23">
        <v>20100629</v>
      </c>
      <c r="G76" t="s">
        <v>586</v>
      </c>
      <c r="H76" t="s">
        <v>31</v>
      </c>
      <c r="I76" t="s">
        <v>31</v>
      </c>
      <c r="J76" t="s">
        <v>593</v>
      </c>
      <c r="K76" t="s">
        <v>551</v>
      </c>
      <c r="L76" t="s">
        <v>594</v>
      </c>
      <c r="M76" t="s">
        <v>589</v>
      </c>
      <c r="N76" t="s">
        <v>595</v>
      </c>
      <c r="O76" t="s">
        <v>73</v>
      </c>
      <c r="P76" t="s">
        <v>1</v>
      </c>
      <c r="Q76" s="24">
        <f>VLOOKUP('Recall Data'!P76, Valuation!$A$77:$B$78, 2, FALSE)</f>
        <v>500</v>
      </c>
      <c r="R76" s="24">
        <f t="shared" si="4"/>
        <v>5500</v>
      </c>
      <c r="S76" s="24">
        <f>SUM($R$3:R76)</f>
        <v>564276500</v>
      </c>
    </row>
    <row r="77" spans="1:19" x14ac:dyDescent="0.25">
      <c r="A77" t="s">
        <v>596</v>
      </c>
      <c r="B77" t="s">
        <v>597</v>
      </c>
      <c r="C77">
        <v>2010</v>
      </c>
      <c r="D77" s="25">
        <v>9697</v>
      </c>
      <c r="E77" s="26">
        <f t="shared" si="3"/>
        <v>40361</v>
      </c>
      <c r="F77" s="23">
        <v>20100702</v>
      </c>
      <c r="G77" t="s">
        <v>598</v>
      </c>
      <c r="H77" t="s">
        <v>31</v>
      </c>
      <c r="I77" t="s">
        <v>31</v>
      </c>
      <c r="J77" t="s">
        <v>599</v>
      </c>
      <c r="K77" t="s">
        <v>600</v>
      </c>
      <c r="L77" t="s">
        <v>601</v>
      </c>
      <c r="M77" t="s">
        <v>602</v>
      </c>
      <c r="N77" t="s">
        <v>603</v>
      </c>
      <c r="O77" t="s">
        <v>73</v>
      </c>
      <c r="P77" t="s">
        <v>0</v>
      </c>
      <c r="Q77" s="24">
        <f>VLOOKUP('Recall Data'!P77, Valuation!$A$77:$B$78, 2, FALSE)</f>
        <v>1000</v>
      </c>
      <c r="R77" s="24">
        <f t="shared" si="4"/>
        <v>9697000</v>
      </c>
      <c r="S77" s="24">
        <f>SUM($R$3:R77)</f>
        <v>573973500</v>
      </c>
    </row>
    <row r="78" spans="1:19" x14ac:dyDescent="0.25">
      <c r="A78" t="s">
        <v>604</v>
      </c>
      <c r="B78" t="s">
        <v>605</v>
      </c>
      <c r="C78">
        <v>2009</v>
      </c>
      <c r="D78" s="25">
        <v>42</v>
      </c>
      <c r="E78" s="26">
        <f t="shared" si="3"/>
        <v>40364</v>
      </c>
      <c r="F78" s="23">
        <v>20100705</v>
      </c>
      <c r="G78" t="s">
        <v>606</v>
      </c>
      <c r="H78" t="s">
        <v>31</v>
      </c>
      <c r="I78" t="s">
        <v>31</v>
      </c>
      <c r="J78" t="s">
        <v>607</v>
      </c>
      <c r="K78" t="s">
        <v>608</v>
      </c>
      <c r="L78" t="s">
        <v>609</v>
      </c>
      <c r="M78" t="s">
        <v>610</v>
      </c>
      <c r="N78" t="s">
        <v>611</v>
      </c>
      <c r="O78" t="s">
        <v>73</v>
      </c>
      <c r="P78" t="s">
        <v>0</v>
      </c>
      <c r="Q78" s="24">
        <f>VLOOKUP('Recall Data'!P78, Valuation!$A$77:$B$78, 2, FALSE)</f>
        <v>1000</v>
      </c>
      <c r="R78" s="24">
        <f t="shared" si="4"/>
        <v>42000</v>
      </c>
      <c r="S78" s="24">
        <f>SUM($R$3:R78)</f>
        <v>574015500</v>
      </c>
    </row>
    <row r="79" spans="1:19" x14ac:dyDescent="0.25">
      <c r="A79" t="s">
        <v>612</v>
      </c>
      <c r="B79" t="s">
        <v>613</v>
      </c>
      <c r="C79">
        <v>2010</v>
      </c>
      <c r="D79" s="25">
        <v>2342</v>
      </c>
      <c r="E79" s="26">
        <f t="shared" si="3"/>
        <v>40372</v>
      </c>
      <c r="F79" s="23">
        <v>20100713</v>
      </c>
      <c r="G79" t="s">
        <v>614</v>
      </c>
      <c r="H79" t="s">
        <v>31</v>
      </c>
      <c r="I79" t="s">
        <v>31</v>
      </c>
      <c r="J79" t="s">
        <v>615</v>
      </c>
      <c r="K79" t="s">
        <v>551</v>
      </c>
      <c r="L79" t="s">
        <v>616</v>
      </c>
      <c r="M79" t="s">
        <v>617</v>
      </c>
      <c r="N79" t="s">
        <v>618</v>
      </c>
      <c r="O79" t="s">
        <v>73</v>
      </c>
      <c r="P79" t="s">
        <v>1</v>
      </c>
      <c r="Q79" s="24">
        <f>VLOOKUP('Recall Data'!P79, Valuation!$A$77:$B$78, 2, FALSE)</f>
        <v>500</v>
      </c>
      <c r="R79" s="24">
        <f t="shared" si="4"/>
        <v>1171000</v>
      </c>
      <c r="S79" s="24">
        <f>SUM($R$3:R79)</f>
        <v>575186500</v>
      </c>
    </row>
    <row r="80" spans="1:19" x14ac:dyDescent="0.25">
      <c r="A80" t="s">
        <v>619</v>
      </c>
      <c r="B80" t="s">
        <v>620</v>
      </c>
      <c r="C80">
        <v>2010</v>
      </c>
      <c r="D80" s="25">
        <v>6325</v>
      </c>
      <c r="E80" s="26">
        <f t="shared" si="3"/>
        <v>40372</v>
      </c>
      <c r="F80" s="23">
        <v>20100713</v>
      </c>
      <c r="G80" t="s">
        <v>614</v>
      </c>
      <c r="H80" t="s">
        <v>31</v>
      </c>
      <c r="I80" t="s">
        <v>31</v>
      </c>
      <c r="J80" t="s">
        <v>621</v>
      </c>
      <c r="K80" t="s">
        <v>551</v>
      </c>
      <c r="L80" t="s">
        <v>616</v>
      </c>
      <c r="M80" t="s">
        <v>622</v>
      </c>
      <c r="N80" t="s">
        <v>623</v>
      </c>
      <c r="O80" t="s">
        <v>73</v>
      </c>
      <c r="P80" t="s">
        <v>1</v>
      </c>
      <c r="Q80" s="24">
        <f>VLOOKUP('Recall Data'!P80, Valuation!$A$77:$B$78, 2, FALSE)</f>
        <v>500</v>
      </c>
      <c r="R80" s="24">
        <f t="shared" si="4"/>
        <v>3162500</v>
      </c>
      <c r="S80" s="24">
        <f>SUM($R$3:R80)</f>
        <v>578349000</v>
      </c>
    </row>
    <row r="81" spans="1:19" x14ac:dyDescent="0.25">
      <c r="A81" t="s">
        <v>624</v>
      </c>
      <c r="B81" t="s">
        <v>625</v>
      </c>
      <c r="C81">
        <v>9999</v>
      </c>
      <c r="D81" s="25">
        <v>17</v>
      </c>
      <c r="E81" s="26">
        <f t="shared" si="3"/>
        <v>40387</v>
      </c>
      <c r="F81" s="23">
        <v>20100728</v>
      </c>
      <c r="G81" t="s">
        <v>626</v>
      </c>
      <c r="H81" t="s">
        <v>132</v>
      </c>
      <c r="I81" t="s">
        <v>133</v>
      </c>
      <c r="J81" t="s">
        <v>627</v>
      </c>
      <c r="K81" t="s">
        <v>628</v>
      </c>
      <c r="L81" t="s">
        <v>629</v>
      </c>
      <c r="M81" t="s">
        <v>553</v>
      </c>
      <c r="N81" t="s">
        <v>630</v>
      </c>
      <c r="O81" t="s">
        <v>32</v>
      </c>
      <c r="P81" t="s">
        <v>1</v>
      </c>
      <c r="Q81" s="24">
        <f>VLOOKUP('Recall Data'!P81, Valuation!$A$77:$B$78, 2, FALSE)</f>
        <v>500</v>
      </c>
      <c r="R81" s="24">
        <f t="shared" si="4"/>
        <v>8500</v>
      </c>
      <c r="S81" s="24">
        <f>SUM($R$3:R81)</f>
        <v>578357500</v>
      </c>
    </row>
    <row r="82" spans="1:19" x14ac:dyDescent="0.25">
      <c r="A82" t="s">
        <v>631</v>
      </c>
      <c r="B82" t="s">
        <v>632</v>
      </c>
      <c r="C82">
        <v>9999</v>
      </c>
      <c r="D82" s="25">
        <v>438</v>
      </c>
      <c r="E82" s="26">
        <f t="shared" si="3"/>
        <v>40406</v>
      </c>
      <c r="F82" s="23">
        <v>20100816</v>
      </c>
      <c r="G82" t="s">
        <v>633</v>
      </c>
      <c r="H82" t="s">
        <v>31</v>
      </c>
      <c r="I82" t="s">
        <v>31</v>
      </c>
      <c r="J82" t="s">
        <v>634</v>
      </c>
      <c r="K82" t="s">
        <v>635</v>
      </c>
      <c r="L82" t="s">
        <v>636</v>
      </c>
      <c r="M82" t="s">
        <v>553</v>
      </c>
      <c r="N82" t="s">
        <v>637</v>
      </c>
      <c r="O82" t="s">
        <v>73</v>
      </c>
      <c r="P82" t="s">
        <v>0</v>
      </c>
      <c r="Q82" s="24">
        <f>VLOOKUP('Recall Data'!P82, Valuation!$A$77:$B$78, 2, FALSE)</f>
        <v>1000</v>
      </c>
      <c r="R82" s="24">
        <f t="shared" si="4"/>
        <v>438000</v>
      </c>
      <c r="S82" s="24">
        <f>SUM($R$3:R82)</f>
        <v>578795500</v>
      </c>
    </row>
    <row r="83" spans="1:19" x14ac:dyDescent="0.25">
      <c r="A83" t="s">
        <v>638</v>
      </c>
      <c r="B83" t="s">
        <v>639</v>
      </c>
      <c r="C83">
        <v>2010</v>
      </c>
      <c r="D83" s="25">
        <v>39</v>
      </c>
      <c r="E83" s="26">
        <f t="shared" si="3"/>
        <v>40408</v>
      </c>
      <c r="F83" s="23">
        <v>20100818</v>
      </c>
      <c r="G83" t="s">
        <v>640</v>
      </c>
      <c r="H83" t="s">
        <v>31</v>
      </c>
      <c r="I83" t="s">
        <v>31</v>
      </c>
      <c r="J83" t="s">
        <v>641</v>
      </c>
      <c r="K83" t="s">
        <v>642</v>
      </c>
      <c r="L83" t="s">
        <v>643</v>
      </c>
      <c r="M83" t="s">
        <v>644</v>
      </c>
      <c r="N83" t="s">
        <v>645</v>
      </c>
      <c r="O83" t="s">
        <v>32</v>
      </c>
      <c r="P83" t="s">
        <v>0</v>
      </c>
      <c r="Q83" s="24">
        <f>VLOOKUP('Recall Data'!P83, Valuation!$A$77:$B$78, 2, FALSE)</f>
        <v>1000</v>
      </c>
      <c r="R83" s="24">
        <f t="shared" si="4"/>
        <v>39000</v>
      </c>
      <c r="S83" s="24">
        <f>SUM($R$3:R83)</f>
        <v>578834500</v>
      </c>
    </row>
    <row r="84" spans="1:19" x14ac:dyDescent="0.25">
      <c r="A84" t="s">
        <v>646</v>
      </c>
      <c r="B84" t="s">
        <v>647</v>
      </c>
      <c r="C84">
        <v>2007</v>
      </c>
      <c r="D84" s="25">
        <v>39</v>
      </c>
      <c r="E84" s="26">
        <f t="shared" si="3"/>
        <v>40435</v>
      </c>
      <c r="F84" s="23">
        <v>20100914</v>
      </c>
      <c r="G84" t="s">
        <v>648</v>
      </c>
      <c r="H84" t="s">
        <v>31</v>
      </c>
      <c r="I84" t="s">
        <v>31</v>
      </c>
      <c r="J84" t="s">
        <v>649</v>
      </c>
      <c r="K84" t="s">
        <v>650</v>
      </c>
      <c r="L84" t="s">
        <v>651</v>
      </c>
      <c r="M84" t="s">
        <v>553</v>
      </c>
      <c r="N84" t="s">
        <v>652</v>
      </c>
      <c r="O84" t="s">
        <v>73</v>
      </c>
      <c r="P84" t="s">
        <v>0</v>
      </c>
      <c r="Q84" s="24">
        <f>VLOOKUP('Recall Data'!P84, Valuation!$A$77:$B$78, 2, FALSE)</f>
        <v>1000</v>
      </c>
      <c r="R84" s="24">
        <f t="shared" si="4"/>
        <v>39000</v>
      </c>
      <c r="S84" s="24">
        <f>SUM($R$3:R84)</f>
        <v>578873500</v>
      </c>
    </row>
    <row r="85" spans="1:19" x14ac:dyDescent="0.25">
      <c r="A85" t="s">
        <v>653</v>
      </c>
      <c r="B85" t="s">
        <v>654</v>
      </c>
      <c r="C85">
        <v>9999</v>
      </c>
      <c r="D85" s="25">
        <v>719</v>
      </c>
      <c r="E85" s="26">
        <f t="shared" si="3"/>
        <v>40451</v>
      </c>
      <c r="F85" s="23">
        <v>20100930</v>
      </c>
      <c r="G85" t="s">
        <v>655</v>
      </c>
      <c r="H85" t="s">
        <v>31</v>
      </c>
      <c r="I85" t="s">
        <v>31</v>
      </c>
      <c r="J85" t="s">
        <v>656</v>
      </c>
      <c r="K85" t="s">
        <v>657</v>
      </c>
      <c r="L85" t="s">
        <v>658</v>
      </c>
      <c r="M85" t="s">
        <v>659</v>
      </c>
      <c r="N85" t="s">
        <v>660</v>
      </c>
      <c r="O85" t="s">
        <v>32</v>
      </c>
      <c r="P85" t="s">
        <v>1</v>
      </c>
      <c r="Q85" s="24">
        <f>VLOOKUP('Recall Data'!P85, Valuation!$A$77:$B$78, 2, FALSE)</f>
        <v>500</v>
      </c>
      <c r="R85" s="24">
        <f t="shared" si="4"/>
        <v>359500</v>
      </c>
      <c r="S85" s="24">
        <f>SUM($R$3:R85)</f>
        <v>579233000</v>
      </c>
    </row>
    <row r="86" spans="1:19" x14ac:dyDescent="0.25">
      <c r="A86" t="s">
        <v>661</v>
      </c>
      <c r="B86" t="s">
        <v>662</v>
      </c>
      <c r="C86">
        <v>2006</v>
      </c>
      <c r="D86" s="25">
        <v>230</v>
      </c>
      <c r="E86" s="26">
        <f t="shared" si="3"/>
        <v>40452</v>
      </c>
      <c r="F86" s="23">
        <v>20101001</v>
      </c>
      <c r="G86" t="s">
        <v>663</v>
      </c>
      <c r="H86" t="s">
        <v>31</v>
      </c>
      <c r="I86" t="s">
        <v>31</v>
      </c>
      <c r="J86" t="s">
        <v>664</v>
      </c>
      <c r="K86" t="s">
        <v>650</v>
      </c>
      <c r="L86" t="s">
        <v>665</v>
      </c>
      <c r="M86" t="s">
        <v>553</v>
      </c>
      <c r="N86" t="s">
        <v>666</v>
      </c>
      <c r="O86" t="s">
        <v>73</v>
      </c>
      <c r="P86" t="s">
        <v>0</v>
      </c>
      <c r="Q86" s="24">
        <f>VLOOKUP('Recall Data'!P86, Valuation!$A$77:$B$78, 2, FALSE)</f>
        <v>1000</v>
      </c>
      <c r="R86" s="24">
        <f t="shared" si="4"/>
        <v>230000</v>
      </c>
      <c r="S86" s="24">
        <f>SUM($R$3:R86)</f>
        <v>579463000</v>
      </c>
    </row>
    <row r="87" spans="1:19" x14ac:dyDescent="0.25">
      <c r="A87" t="s">
        <v>667</v>
      </c>
      <c r="B87" t="s">
        <v>668</v>
      </c>
      <c r="C87">
        <v>2011</v>
      </c>
      <c r="D87" s="25">
        <v>198</v>
      </c>
      <c r="E87" s="26">
        <f t="shared" si="3"/>
        <v>40463</v>
      </c>
      <c r="F87" s="23">
        <v>20101012</v>
      </c>
      <c r="G87" t="s">
        <v>669</v>
      </c>
      <c r="H87" t="s">
        <v>31</v>
      </c>
      <c r="I87" t="s">
        <v>31</v>
      </c>
      <c r="J87" t="s">
        <v>670</v>
      </c>
      <c r="K87" t="s">
        <v>671</v>
      </c>
      <c r="L87" t="s">
        <v>672</v>
      </c>
      <c r="M87" t="s">
        <v>673</v>
      </c>
      <c r="N87" t="s">
        <v>674</v>
      </c>
      <c r="O87" t="s">
        <v>32</v>
      </c>
      <c r="P87" t="s">
        <v>1</v>
      </c>
      <c r="Q87" s="24">
        <f>VLOOKUP('Recall Data'!P87, Valuation!$A$77:$B$78, 2, FALSE)</f>
        <v>500</v>
      </c>
      <c r="R87" s="24">
        <f t="shared" si="4"/>
        <v>99000</v>
      </c>
      <c r="S87" s="24">
        <f>SUM($R$3:R87)</f>
        <v>579562000</v>
      </c>
    </row>
    <row r="88" spans="1:19" x14ac:dyDescent="0.25">
      <c r="A88" t="s">
        <v>675</v>
      </c>
      <c r="B88" t="s">
        <v>676</v>
      </c>
      <c r="C88">
        <v>2011</v>
      </c>
      <c r="D88" s="25">
        <v>423</v>
      </c>
      <c r="E88" s="26">
        <f t="shared" si="3"/>
        <v>40472</v>
      </c>
      <c r="F88" s="23">
        <v>20101021</v>
      </c>
      <c r="G88" t="s">
        <v>677</v>
      </c>
      <c r="H88" t="s">
        <v>31</v>
      </c>
      <c r="I88" t="s">
        <v>31</v>
      </c>
      <c r="J88" t="s">
        <v>678</v>
      </c>
      <c r="K88" t="s">
        <v>671</v>
      </c>
      <c r="L88" t="s">
        <v>679</v>
      </c>
      <c r="M88" t="s">
        <v>553</v>
      </c>
      <c r="N88" t="s">
        <v>680</v>
      </c>
      <c r="O88" t="s">
        <v>32</v>
      </c>
      <c r="P88" t="s">
        <v>1</v>
      </c>
      <c r="Q88" s="24">
        <f>VLOOKUP('Recall Data'!P88, Valuation!$A$77:$B$78, 2, FALSE)</f>
        <v>500</v>
      </c>
      <c r="R88" s="24">
        <f t="shared" si="4"/>
        <v>211500</v>
      </c>
      <c r="S88" s="24">
        <f>SUM($R$3:R88)</f>
        <v>579773500</v>
      </c>
    </row>
    <row r="89" spans="1:19" x14ac:dyDescent="0.25">
      <c r="A89" t="s">
        <v>681</v>
      </c>
      <c r="B89" t="s">
        <v>682</v>
      </c>
      <c r="C89">
        <v>2009</v>
      </c>
      <c r="D89" s="25">
        <v>189</v>
      </c>
      <c r="E89" s="26">
        <f t="shared" si="3"/>
        <v>40487</v>
      </c>
      <c r="F89" s="23">
        <v>20101105</v>
      </c>
      <c r="G89" t="s">
        <v>683</v>
      </c>
      <c r="H89" t="s">
        <v>31</v>
      </c>
      <c r="I89" t="s">
        <v>31</v>
      </c>
      <c r="J89" t="s">
        <v>684</v>
      </c>
      <c r="K89" t="s">
        <v>671</v>
      </c>
      <c r="L89" t="s">
        <v>685</v>
      </c>
      <c r="M89" t="s">
        <v>553</v>
      </c>
      <c r="N89" t="s">
        <v>686</v>
      </c>
      <c r="O89" t="s">
        <v>32</v>
      </c>
      <c r="P89" t="s">
        <v>1</v>
      </c>
      <c r="Q89" s="24">
        <f>VLOOKUP('Recall Data'!P89, Valuation!$A$77:$B$78, 2, FALSE)</f>
        <v>500</v>
      </c>
      <c r="R89" s="24">
        <f t="shared" si="4"/>
        <v>94500</v>
      </c>
      <c r="S89" s="24">
        <f>SUM($R$3:R89)</f>
        <v>579868000</v>
      </c>
    </row>
    <row r="90" spans="1:19" x14ac:dyDescent="0.25">
      <c r="A90" t="s">
        <v>687</v>
      </c>
      <c r="B90" t="s">
        <v>688</v>
      </c>
      <c r="C90">
        <v>2011</v>
      </c>
      <c r="D90" s="25">
        <v>30</v>
      </c>
      <c r="E90" s="26">
        <f t="shared" si="3"/>
        <v>40492</v>
      </c>
      <c r="F90" s="23">
        <v>20101110</v>
      </c>
      <c r="G90" t="s">
        <v>689</v>
      </c>
      <c r="H90" t="s">
        <v>31</v>
      </c>
      <c r="I90" t="s">
        <v>31</v>
      </c>
      <c r="J90" t="s">
        <v>690</v>
      </c>
      <c r="K90" t="s">
        <v>671</v>
      </c>
      <c r="L90" t="s">
        <v>691</v>
      </c>
      <c r="M90" t="s">
        <v>553</v>
      </c>
      <c r="N90" t="s">
        <v>692</v>
      </c>
      <c r="O90" t="s">
        <v>32</v>
      </c>
      <c r="P90" t="s">
        <v>1</v>
      </c>
      <c r="Q90" s="24">
        <f>VLOOKUP('Recall Data'!P90, Valuation!$A$77:$B$78, 2, FALSE)</f>
        <v>500</v>
      </c>
      <c r="R90" s="24">
        <f t="shared" si="4"/>
        <v>15000</v>
      </c>
      <c r="S90" s="24">
        <f>SUM($R$3:R90)</f>
        <v>579883000</v>
      </c>
    </row>
    <row r="91" spans="1:19" x14ac:dyDescent="0.25">
      <c r="A91" t="s">
        <v>693</v>
      </c>
      <c r="B91" t="s">
        <v>694</v>
      </c>
      <c r="C91">
        <v>2009</v>
      </c>
      <c r="D91" s="25">
        <v>522</v>
      </c>
      <c r="E91" s="26">
        <f t="shared" si="3"/>
        <v>40511</v>
      </c>
      <c r="F91" s="23">
        <v>20101129</v>
      </c>
      <c r="G91" t="s">
        <v>695</v>
      </c>
      <c r="H91" t="s">
        <v>31</v>
      </c>
      <c r="I91" t="s">
        <v>31</v>
      </c>
      <c r="J91" t="s">
        <v>696</v>
      </c>
      <c r="K91" t="s">
        <v>697</v>
      </c>
      <c r="L91" t="s">
        <v>698</v>
      </c>
      <c r="M91" t="s">
        <v>699</v>
      </c>
      <c r="N91" t="s">
        <v>700</v>
      </c>
      <c r="O91" t="s">
        <v>32</v>
      </c>
      <c r="P91" t="s">
        <v>0</v>
      </c>
      <c r="Q91" s="24">
        <f>VLOOKUP('Recall Data'!P91, Valuation!$A$77:$B$78, 2, FALSE)</f>
        <v>1000</v>
      </c>
      <c r="R91" s="24">
        <f t="shared" si="4"/>
        <v>522000</v>
      </c>
      <c r="S91" s="24">
        <f>SUM($R$3:R91)</f>
        <v>580405000</v>
      </c>
    </row>
    <row r="92" spans="1:19" x14ac:dyDescent="0.25">
      <c r="A92" t="s">
        <v>701</v>
      </c>
      <c r="B92" t="s">
        <v>702</v>
      </c>
      <c r="C92">
        <v>2010</v>
      </c>
      <c r="D92" s="25">
        <v>12</v>
      </c>
      <c r="E92" s="26">
        <f t="shared" si="3"/>
        <v>40533</v>
      </c>
      <c r="F92" s="23">
        <v>20101221</v>
      </c>
      <c r="G92" t="s">
        <v>703</v>
      </c>
      <c r="H92" t="s">
        <v>31</v>
      </c>
      <c r="I92" t="s">
        <v>31</v>
      </c>
      <c r="J92" t="s">
        <v>704</v>
      </c>
      <c r="K92" t="s">
        <v>551</v>
      </c>
      <c r="L92" t="s">
        <v>705</v>
      </c>
      <c r="M92" t="s">
        <v>553</v>
      </c>
      <c r="N92" t="s">
        <v>706</v>
      </c>
      <c r="O92" t="s">
        <v>73</v>
      </c>
      <c r="P92" t="s">
        <v>1</v>
      </c>
      <c r="Q92" s="24">
        <f>VLOOKUP('Recall Data'!P92, Valuation!$A$77:$B$78, 2, FALSE)</f>
        <v>500</v>
      </c>
      <c r="R92" s="24">
        <f t="shared" si="4"/>
        <v>6000</v>
      </c>
      <c r="S92" s="24">
        <f>SUM($R$3:R92)</f>
        <v>580411000</v>
      </c>
    </row>
    <row r="93" spans="1:19" x14ac:dyDescent="0.25">
      <c r="A93" t="s">
        <v>707</v>
      </c>
      <c r="B93" t="s">
        <v>708</v>
      </c>
      <c r="C93">
        <v>9999</v>
      </c>
      <c r="D93" s="25">
        <v>1</v>
      </c>
      <c r="E93" s="26">
        <f t="shared" si="3"/>
        <v>40673</v>
      </c>
      <c r="F93" s="23">
        <v>20110510</v>
      </c>
      <c r="G93" t="s">
        <v>709</v>
      </c>
      <c r="H93" t="s">
        <v>31</v>
      </c>
      <c r="I93" t="s">
        <v>31</v>
      </c>
      <c r="J93" t="s">
        <v>710</v>
      </c>
      <c r="K93" t="s">
        <v>711</v>
      </c>
      <c r="L93" t="s">
        <v>712</v>
      </c>
      <c r="M93" t="s">
        <v>575</v>
      </c>
      <c r="N93" t="s">
        <v>713</v>
      </c>
      <c r="O93" t="s">
        <v>32</v>
      </c>
      <c r="P93" t="s">
        <v>1</v>
      </c>
      <c r="Q93" s="24">
        <f>VLOOKUP('Recall Data'!P93, Valuation!$A$77:$B$78, 2, FALSE)</f>
        <v>500</v>
      </c>
      <c r="R93" s="24">
        <f t="shared" si="4"/>
        <v>500</v>
      </c>
      <c r="S93" s="24">
        <f>SUM($R$3:R93)</f>
        <v>580411500</v>
      </c>
    </row>
    <row r="94" spans="1:19" x14ac:dyDescent="0.25">
      <c r="A94" t="s">
        <v>714</v>
      </c>
      <c r="B94" t="s">
        <v>715</v>
      </c>
      <c r="C94">
        <v>2011</v>
      </c>
      <c r="D94" s="25">
        <v>11096</v>
      </c>
      <c r="E94" s="26">
        <f t="shared" si="3"/>
        <v>40702</v>
      </c>
      <c r="F94" s="23">
        <v>20110608</v>
      </c>
      <c r="G94" t="s">
        <v>716</v>
      </c>
      <c r="H94" t="s">
        <v>31</v>
      </c>
      <c r="I94" t="s">
        <v>31</v>
      </c>
      <c r="J94" t="s">
        <v>717</v>
      </c>
      <c r="K94" t="s">
        <v>718</v>
      </c>
      <c r="L94" t="s">
        <v>719</v>
      </c>
      <c r="M94" t="s">
        <v>720</v>
      </c>
      <c r="N94" t="s">
        <v>721</v>
      </c>
      <c r="O94" t="s">
        <v>32</v>
      </c>
      <c r="P94" t="s">
        <v>1</v>
      </c>
      <c r="Q94" s="24">
        <f>VLOOKUP('Recall Data'!P94, Valuation!$A$77:$B$78, 2, FALSE)</f>
        <v>500</v>
      </c>
      <c r="R94" s="24">
        <f t="shared" si="4"/>
        <v>5548000</v>
      </c>
      <c r="S94" s="24">
        <f>SUM($R$3:R94)</f>
        <v>585959500</v>
      </c>
    </row>
    <row r="95" spans="1:19" x14ac:dyDescent="0.25">
      <c r="A95" t="s">
        <v>722</v>
      </c>
      <c r="B95" t="s">
        <v>723</v>
      </c>
      <c r="C95">
        <v>2011</v>
      </c>
      <c r="D95" s="25">
        <v>47</v>
      </c>
      <c r="E95" s="26">
        <f t="shared" si="3"/>
        <v>40707</v>
      </c>
      <c r="F95" s="23">
        <v>20110613</v>
      </c>
      <c r="G95" t="s">
        <v>724</v>
      </c>
      <c r="H95" t="s">
        <v>31</v>
      </c>
      <c r="I95" t="s">
        <v>31</v>
      </c>
      <c r="J95" t="s">
        <v>725</v>
      </c>
      <c r="K95" t="s">
        <v>726</v>
      </c>
      <c r="L95" t="s">
        <v>727</v>
      </c>
      <c r="M95" t="s">
        <v>553</v>
      </c>
      <c r="N95" t="s">
        <v>728</v>
      </c>
      <c r="O95" t="s">
        <v>32</v>
      </c>
      <c r="P95" t="s">
        <v>0</v>
      </c>
      <c r="Q95" s="24">
        <f>VLOOKUP('Recall Data'!P95, Valuation!$A$77:$B$78, 2, FALSE)</f>
        <v>1000</v>
      </c>
      <c r="R95" s="24">
        <f t="shared" si="4"/>
        <v>47000</v>
      </c>
      <c r="S95" s="24">
        <f>SUM($R$3:R95)</f>
        <v>586006500</v>
      </c>
    </row>
    <row r="96" spans="1:19" x14ac:dyDescent="0.25">
      <c r="A96" t="s">
        <v>729</v>
      </c>
      <c r="B96" t="s">
        <v>730</v>
      </c>
      <c r="C96">
        <v>2011</v>
      </c>
      <c r="D96" s="25">
        <v>1917</v>
      </c>
      <c r="E96" s="26">
        <f t="shared" si="3"/>
        <v>40836</v>
      </c>
      <c r="F96" s="23">
        <v>20111020</v>
      </c>
      <c r="G96" t="s">
        <v>731</v>
      </c>
      <c r="H96" t="s">
        <v>31</v>
      </c>
      <c r="I96" t="s">
        <v>31</v>
      </c>
      <c r="J96" t="s">
        <v>732</v>
      </c>
      <c r="K96" t="s">
        <v>733</v>
      </c>
      <c r="L96" t="s">
        <v>734</v>
      </c>
      <c r="M96" t="s">
        <v>575</v>
      </c>
      <c r="N96" t="s">
        <v>735</v>
      </c>
      <c r="O96" t="s">
        <v>105</v>
      </c>
      <c r="P96" t="s">
        <v>1</v>
      </c>
      <c r="Q96" s="24">
        <f>VLOOKUP('Recall Data'!P96, Valuation!$A$77:$B$78, 2, FALSE)</f>
        <v>500</v>
      </c>
      <c r="R96" s="24">
        <f t="shared" si="4"/>
        <v>958500</v>
      </c>
      <c r="S96" s="24">
        <f>SUM($R$3:R96)</f>
        <v>586965000</v>
      </c>
    </row>
    <row r="97" spans="1:19" x14ac:dyDescent="0.25">
      <c r="A97" t="s">
        <v>736</v>
      </c>
      <c r="B97" t="s">
        <v>737</v>
      </c>
      <c r="C97">
        <v>2011</v>
      </c>
      <c r="D97" s="25">
        <v>53239</v>
      </c>
      <c r="E97" s="26">
        <f t="shared" si="3"/>
        <v>41082</v>
      </c>
      <c r="F97" s="23">
        <v>20120622</v>
      </c>
      <c r="G97" t="s">
        <v>738</v>
      </c>
      <c r="H97" t="s">
        <v>31</v>
      </c>
      <c r="I97" t="s">
        <v>31</v>
      </c>
      <c r="J97" t="s">
        <v>739</v>
      </c>
      <c r="K97" t="s">
        <v>740</v>
      </c>
      <c r="L97" t="s">
        <v>741</v>
      </c>
      <c r="M97" t="s">
        <v>742</v>
      </c>
      <c r="N97" t="s">
        <v>743</v>
      </c>
      <c r="O97" t="s">
        <v>32</v>
      </c>
      <c r="P97" t="s">
        <v>1</v>
      </c>
      <c r="Q97" s="24">
        <f>VLOOKUP('Recall Data'!P97, Valuation!$A$77:$B$78, 2, FALSE)</f>
        <v>500</v>
      </c>
      <c r="R97" s="24">
        <f t="shared" si="4"/>
        <v>26619500</v>
      </c>
      <c r="S97" s="24">
        <f>SUM($R$3:R97)</f>
        <v>613584500</v>
      </c>
    </row>
    <row r="98" spans="1:19" x14ac:dyDescent="0.25">
      <c r="A98" t="s">
        <v>744</v>
      </c>
      <c r="B98" t="s">
        <v>745</v>
      </c>
      <c r="C98">
        <v>2013</v>
      </c>
      <c r="D98" s="25">
        <v>62</v>
      </c>
      <c r="E98" s="26">
        <f t="shared" si="3"/>
        <v>41358</v>
      </c>
      <c r="F98" s="23">
        <v>20130325</v>
      </c>
      <c r="G98" t="s">
        <v>746</v>
      </c>
      <c r="H98" t="s">
        <v>31</v>
      </c>
      <c r="I98" t="s">
        <v>31</v>
      </c>
      <c r="J98" t="s">
        <v>747</v>
      </c>
      <c r="K98" t="s">
        <v>748</v>
      </c>
      <c r="L98" t="s">
        <v>749</v>
      </c>
      <c r="M98" t="s">
        <v>750</v>
      </c>
      <c r="N98" t="s">
        <v>751</v>
      </c>
      <c r="O98" t="s">
        <v>32</v>
      </c>
      <c r="P98" t="s">
        <v>1</v>
      </c>
      <c r="Q98" s="24">
        <f>VLOOKUP('Recall Data'!P98, Valuation!$A$77:$B$78, 2, FALSE)</f>
        <v>500</v>
      </c>
      <c r="R98" s="24">
        <f t="shared" si="4"/>
        <v>31000</v>
      </c>
      <c r="S98" s="24">
        <f>SUM($R$3:R98)</f>
        <v>613615500</v>
      </c>
    </row>
    <row r="99" spans="1:19" x14ac:dyDescent="0.25">
      <c r="A99" t="s">
        <v>752</v>
      </c>
      <c r="B99" t="s">
        <v>753</v>
      </c>
      <c r="C99">
        <v>2012</v>
      </c>
      <c r="D99" s="25">
        <v>31</v>
      </c>
      <c r="E99" s="26">
        <f t="shared" si="3"/>
        <v>41535</v>
      </c>
      <c r="F99" s="23">
        <v>20130918</v>
      </c>
      <c r="G99" t="s">
        <v>754</v>
      </c>
      <c r="H99" t="s">
        <v>31</v>
      </c>
      <c r="I99" t="s">
        <v>31</v>
      </c>
      <c r="J99" t="s">
        <v>755</v>
      </c>
      <c r="K99" t="s">
        <v>756</v>
      </c>
      <c r="L99" t="s">
        <v>757</v>
      </c>
      <c r="M99" t="s">
        <v>750</v>
      </c>
      <c r="N99" t="s">
        <v>758</v>
      </c>
      <c r="O99" t="s">
        <v>32</v>
      </c>
      <c r="P99" t="s">
        <v>1</v>
      </c>
      <c r="Q99" s="24">
        <f>VLOOKUP('Recall Data'!P99, Valuation!$A$77:$B$78, 2, FALSE)</f>
        <v>500</v>
      </c>
      <c r="R99" s="24">
        <f t="shared" ref="R99:R128" si="5">Q99*D99</f>
        <v>15500</v>
      </c>
      <c r="S99" s="24">
        <f>SUM($R$3:R99)</f>
        <v>613631000</v>
      </c>
    </row>
    <row r="100" spans="1:19" x14ac:dyDescent="0.25">
      <c r="A100" t="s">
        <v>759</v>
      </c>
      <c r="B100" t="s">
        <v>760</v>
      </c>
      <c r="C100">
        <v>2014</v>
      </c>
      <c r="D100" s="25">
        <v>957</v>
      </c>
      <c r="E100" s="26">
        <f t="shared" si="3"/>
        <v>41733</v>
      </c>
      <c r="F100" s="23">
        <v>20140404</v>
      </c>
      <c r="G100" t="s">
        <v>761</v>
      </c>
      <c r="H100" t="s">
        <v>31</v>
      </c>
      <c r="I100" t="s">
        <v>31</v>
      </c>
      <c r="J100" t="s">
        <v>762</v>
      </c>
      <c r="K100" t="s">
        <v>763</v>
      </c>
      <c r="L100" t="s">
        <v>764</v>
      </c>
      <c r="M100" t="s">
        <v>750</v>
      </c>
      <c r="N100" t="s">
        <v>765</v>
      </c>
      <c r="O100" t="s">
        <v>32</v>
      </c>
      <c r="P100" t="s">
        <v>1</v>
      </c>
      <c r="Q100" s="24">
        <f>VLOOKUP('Recall Data'!P100, Valuation!$A$77:$B$78, 2, FALSE)</f>
        <v>500</v>
      </c>
      <c r="R100" s="24">
        <f t="shared" si="5"/>
        <v>478500</v>
      </c>
      <c r="S100" s="24">
        <f>SUM($R$3:R100)</f>
        <v>614109500</v>
      </c>
    </row>
    <row r="101" spans="1:19" x14ac:dyDescent="0.25">
      <c r="A101" t="s">
        <v>766</v>
      </c>
      <c r="B101" t="s">
        <v>767</v>
      </c>
      <c r="C101">
        <v>2014</v>
      </c>
      <c r="D101" s="25">
        <v>211</v>
      </c>
      <c r="E101" s="26">
        <f t="shared" si="3"/>
        <v>41745</v>
      </c>
      <c r="F101" s="23">
        <v>20140416</v>
      </c>
      <c r="G101" t="s">
        <v>768</v>
      </c>
      <c r="H101" t="s">
        <v>31</v>
      </c>
      <c r="I101" t="s">
        <v>172</v>
      </c>
      <c r="J101" t="s">
        <v>769</v>
      </c>
      <c r="K101" t="s">
        <v>770</v>
      </c>
      <c r="L101" t="s">
        <v>771</v>
      </c>
      <c r="M101" t="s">
        <v>750</v>
      </c>
      <c r="N101" t="s">
        <v>772</v>
      </c>
      <c r="O101" t="s">
        <v>32</v>
      </c>
      <c r="P101" t="s">
        <v>0</v>
      </c>
      <c r="Q101" s="24">
        <f>VLOOKUP('Recall Data'!P101, Valuation!$A$77:$B$78, 2, FALSE)</f>
        <v>1000</v>
      </c>
      <c r="R101" s="24">
        <f t="shared" si="5"/>
        <v>211000</v>
      </c>
      <c r="S101" s="24">
        <f>SUM($R$3:R101)</f>
        <v>614320500</v>
      </c>
    </row>
    <row r="102" spans="1:19" x14ac:dyDescent="0.25">
      <c r="A102" t="s">
        <v>773</v>
      </c>
      <c r="B102" t="s">
        <v>774</v>
      </c>
      <c r="C102">
        <v>2015</v>
      </c>
      <c r="D102" s="25">
        <v>35</v>
      </c>
      <c r="E102" s="26">
        <f t="shared" si="3"/>
        <v>41781</v>
      </c>
      <c r="F102" s="23">
        <v>20140522</v>
      </c>
      <c r="G102" t="s">
        <v>775</v>
      </c>
      <c r="H102" t="s">
        <v>31</v>
      </c>
      <c r="I102" t="s">
        <v>31</v>
      </c>
      <c r="J102" t="s">
        <v>776</v>
      </c>
      <c r="K102" t="s">
        <v>777</v>
      </c>
      <c r="L102" t="s">
        <v>778</v>
      </c>
      <c r="M102" t="s">
        <v>750</v>
      </c>
      <c r="N102" t="s">
        <v>779</v>
      </c>
      <c r="O102" t="s">
        <v>32</v>
      </c>
      <c r="P102" t="s">
        <v>1</v>
      </c>
      <c r="Q102" s="24">
        <f>VLOOKUP('Recall Data'!P102, Valuation!$A$77:$B$78, 2, FALSE)</f>
        <v>500</v>
      </c>
      <c r="R102" s="24">
        <f t="shared" si="5"/>
        <v>17500</v>
      </c>
      <c r="S102" s="24">
        <f>SUM($R$3:R102)</f>
        <v>614338000</v>
      </c>
    </row>
    <row r="103" spans="1:19" x14ac:dyDescent="0.25">
      <c r="A103" t="s">
        <v>780</v>
      </c>
      <c r="B103" t="s">
        <v>781</v>
      </c>
      <c r="C103">
        <v>9999</v>
      </c>
      <c r="D103" s="25">
        <v>236</v>
      </c>
      <c r="E103" s="26">
        <f t="shared" si="3"/>
        <v>42179</v>
      </c>
      <c r="F103" s="23">
        <v>20150624</v>
      </c>
      <c r="G103" t="s">
        <v>782</v>
      </c>
      <c r="H103" t="s">
        <v>31</v>
      </c>
      <c r="I103" t="s">
        <v>31</v>
      </c>
      <c r="J103" t="s">
        <v>783</v>
      </c>
      <c r="K103" t="s">
        <v>784</v>
      </c>
      <c r="L103" t="s">
        <v>785</v>
      </c>
      <c r="M103" t="s">
        <v>750</v>
      </c>
      <c r="N103" t="s">
        <v>786</v>
      </c>
      <c r="O103" t="s">
        <v>105</v>
      </c>
      <c r="P103" t="s">
        <v>1</v>
      </c>
      <c r="Q103" s="24">
        <f>VLOOKUP('Recall Data'!P103, Valuation!$A$77:$B$78, 2, FALSE)</f>
        <v>500</v>
      </c>
      <c r="R103" s="24">
        <f t="shared" si="5"/>
        <v>118000</v>
      </c>
      <c r="S103" s="24">
        <f>SUM($R$3:R103)</f>
        <v>614456000</v>
      </c>
    </row>
    <row r="104" spans="1:19" x14ac:dyDescent="0.25">
      <c r="A104" t="s">
        <v>787</v>
      </c>
      <c r="B104" t="s">
        <v>788</v>
      </c>
      <c r="C104">
        <v>9999</v>
      </c>
      <c r="D104" s="25">
        <v>17280</v>
      </c>
      <c r="E104" s="26">
        <f t="shared" si="3"/>
        <v>42305</v>
      </c>
      <c r="F104" s="23">
        <v>20151028</v>
      </c>
      <c r="G104" t="s">
        <v>789</v>
      </c>
      <c r="H104" t="s">
        <v>31</v>
      </c>
      <c r="I104" t="s">
        <v>31</v>
      </c>
      <c r="J104" t="s">
        <v>790</v>
      </c>
      <c r="K104" t="s">
        <v>791</v>
      </c>
      <c r="L104" t="s">
        <v>792</v>
      </c>
      <c r="M104" t="s">
        <v>750</v>
      </c>
      <c r="N104" t="s">
        <v>793</v>
      </c>
      <c r="O104" t="s">
        <v>32</v>
      </c>
      <c r="P104" t="s">
        <v>0</v>
      </c>
      <c r="Q104" s="24">
        <f>VLOOKUP('Recall Data'!P104, Valuation!$A$77:$B$78, 2, FALSE)</f>
        <v>1000</v>
      </c>
      <c r="R104" s="24">
        <f t="shared" si="5"/>
        <v>17280000</v>
      </c>
      <c r="S104" s="24">
        <f>SUM($R$3:R104)</f>
        <v>631736000</v>
      </c>
    </row>
    <row r="105" spans="1:19" x14ac:dyDescent="0.25">
      <c r="A105" t="s">
        <v>794</v>
      </c>
      <c r="B105" t="s">
        <v>795</v>
      </c>
      <c r="C105">
        <v>2011</v>
      </c>
      <c r="D105" s="25">
        <v>718</v>
      </c>
      <c r="E105" s="26">
        <f t="shared" si="3"/>
        <v>42339</v>
      </c>
      <c r="F105" s="23">
        <v>20151201</v>
      </c>
      <c r="G105" t="s">
        <v>796</v>
      </c>
      <c r="H105" t="s">
        <v>31</v>
      </c>
      <c r="I105" t="s">
        <v>31</v>
      </c>
      <c r="J105" t="s">
        <v>797</v>
      </c>
      <c r="K105" t="s">
        <v>798</v>
      </c>
      <c r="L105" t="s">
        <v>799</v>
      </c>
      <c r="M105" t="s">
        <v>750</v>
      </c>
      <c r="N105" t="s">
        <v>800</v>
      </c>
      <c r="O105" t="s">
        <v>32</v>
      </c>
      <c r="P105" t="s">
        <v>1</v>
      </c>
      <c r="Q105" s="24">
        <f>VLOOKUP('Recall Data'!P105, Valuation!$A$77:$B$78, 2, FALSE)</f>
        <v>500</v>
      </c>
      <c r="R105" s="24">
        <f t="shared" si="5"/>
        <v>359000</v>
      </c>
      <c r="S105" s="24">
        <f>SUM($R$3:R105)</f>
        <v>632095000</v>
      </c>
    </row>
    <row r="106" spans="1:19" x14ac:dyDescent="0.25">
      <c r="A106" t="s">
        <v>801</v>
      </c>
      <c r="B106" t="s">
        <v>802</v>
      </c>
      <c r="C106">
        <v>2016</v>
      </c>
      <c r="D106" s="25">
        <v>2633</v>
      </c>
      <c r="E106" s="26">
        <f t="shared" si="3"/>
        <v>42349</v>
      </c>
      <c r="F106" s="23">
        <v>20151211</v>
      </c>
      <c r="G106" t="s">
        <v>803</v>
      </c>
      <c r="H106" t="s">
        <v>31</v>
      </c>
      <c r="I106" t="s">
        <v>31</v>
      </c>
      <c r="J106" t="s">
        <v>804</v>
      </c>
      <c r="K106" t="s">
        <v>805</v>
      </c>
      <c r="L106" t="s">
        <v>806</v>
      </c>
      <c r="M106" t="s">
        <v>750</v>
      </c>
      <c r="N106" t="s">
        <v>807</v>
      </c>
      <c r="O106" t="s">
        <v>32</v>
      </c>
      <c r="P106" t="s">
        <v>1</v>
      </c>
      <c r="Q106" s="24">
        <f>VLOOKUP('Recall Data'!P106, Valuation!$A$77:$B$78, 2, FALSE)</f>
        <v>500</v>
      </c>
      <c r="R106" s="24">
        <f t="shared" si="5"/>
        <v>1316500</v>
      </c>
      <c r="S106" s="24">
        <f>SUM($R$3:R106)</f>
        <v>633411500</v>
      </c>
    </row>
    <row r="107" spans="1:19" x14ac:dyDescent="0.25">
      <c r="A107" t="s">
        <v>808</v>
      </c>
      <c r="B107" t="s">
        <v>809</v>
      </c>
      <c r="C107">
        <v>2015</v>
      </c>
      <c r="D107" s="25">
        <v>32</v>
      </c>
      <c r="E107" s="26">
        <f t="shared" si="3"/>
        <v>42352</v>
      </c>
      <c r="F107" s="23">
        <v>20151214</v>
      </c>
      <c r="G107" t="s">
        <v>810</v>
      </c>
      <c r="H107" t="s">
        <v>31</v>
      </c>
      <c r="I107" t="s">
        <v>31</v>
      </c>
      <c r="J107" t="s">
        <v>811</v>
      </c>
      <c r="K107" t="s">
        <v>812</v>
      </c>
      <c r="L107" t="s">
        <v>813</v>
      </c>
      <c r="M107" t="s">
        <v>750</v>
      </c>
      <c r="N107" t="s">
        <v>814</v>
      </c>
      <c r="O107" t="s">
        <v>32</v>
      </c>
      <c r="P107" t="s">
        <v>0</v>
      </c>
      <c r="Q107" s="24">
        <f>VLOOKUP('Recall Data'!P107, Valuation!$A$77:$B$78, 2, FALSE)</f>
        <v>1000</v>
      </c>
      <c r="R107" s="24">
        <f t="shared" si="5"/>
        <v>32000</v>
      </c>
      <c r="S107" s="24">
        <f>SUM($R$3:R107)</f>
        <v>633443500</v>
      </c>
    </row>
    <row r="108" spans="1:19" x14ac:dyDescent="0.25">
      <c r="A108" t="s">
        <v>815</v>
      </c>
      <c r="B108" s="27" t="s">
        <v>816</v>
      </c>
      <c r="C108">
        <v>2015</v>
      </c>
      <c r="D108" s="25">
        <v>8</v>
      </c>
      <c r="E108" s="26">
        <f t="shared" si="3"/>
        <v>42382</v>
      </c>
      <c r="F108" s="23">
        <v>20160113</v>
      </c>
      <c r="G108" t="s">
        <v>817</v>
      </c>
      <c r="H108" t="s">
        <v>31</v>
      </c>
      <c r="I108" t="s">
        <v>31</v>
      </c>
      <c r="J108" t="s">
        <v>818</v>
      </c>
      <c r="K108" t="s">
        <v>791</v>
      </c>
      <c r="L108" t="s">
        <v>819</v>
      </c>
      <c r="M108" t="s">
        <v>750</v>
      </c>
      <c r="N108" t="s">
        <v>820</v>
      </c>
      <c r="O108" t="s">
        <v>32</v>
      </c>
      <c r="P108" t="s">
        <v>0</v>
      </c>
      <c r="Q108" s="24">
        <f>VLOOKUP('Recall Data'!P108, Valuation!$A$77:$B$78, 2, FALSE)</f>
        <v>1000</v>
      </c>
      <c r="R108" s="24">
        <f t="shared" si="5"/>
        <v>8000</v>
      </c>
      <c r="S108" s="24">
        <f>SUM($R$3:R108)</f>
        <v>633451500</v>
      </c>
    </row>
    <row r="109" spans="1:19" x14ac:dyDescent="0.25">
      <c r="A109" t="s">
        <v>821</v>
      </c>
      <c r="B109" t="s">
        <v>822</v>
      </c>
      <c r="C109">
        <v>2015</v>
      </c>
      <c r="D109" s="25">
        <v>6734</v>
      </c>
      <c r="E109" s="26">
        <f t="shared" si="3"/>
        <v>42382</v>
      </c>
      <c r="F109" s="23">
        <v>20160113</v>
      </c>
      <c r="G109" t="s">
        <v>817</v>
      </c>
      <c r="H109" t="s">
        <v>31</v>
      </c>
      <c r="I109" t="s">
        <v>31</v>
      </c>
      <c r="J109" t="s">
        <v>823</v>
      </c>
      <c r="K109" t="s">
        <v>791</v>
      </c>
      <c r="L109" t="s">
        <v>824</v>
      </c>
      <c r="M109" t="s">
        <v>750</v>
      </c>
      <c r="N109" t="s">
        <v>825</v>
      </c>
      <c r="O109" t="s">
        <v>32</v>
      </c>
      <c r="P109" t="s">
        <v>0</v>
      </c>
      <c r="Q109" s="24">
        <f>VLOOKUP('Recall Data'!P109, Valuation!$A$77:$B$78, 2, FALSE)</f>
        <v>1000</v>
      </c>
      <c r="R109" s="24">
        <f t="shared" si="5"/>
        <v>6734000</v>
      </c>
      <c r="S109" s="24">
        <f>SUM($R$3:R109)</f>
        <v>640185500</v>
      </c>
    </row>
    <row r="110" spans="1:19" x14ac:dyDescent="0.25">
      <c r="A110" t="s">
        <v>826</v>
      </c>
      <c r="B110" t="s">
        <v>827</v>
      </c>
      <c r="C110">
        <v>2016</v>
      </c>
      <c r="D110" s="25">
        <v>897</v>
      </c>
      <c r="E110" s="26">
        <f t="shared" si="3"/>
        <v>42383</v>
      </c>
      <c r="F110" s="23">
        <v>20160114</v>
      </c>
      <c r="G110" t="s">
        <v>828</v>
      </c>
      <c r="H110" t="s">
        <v>31</v>
      </c>
      <c r="I110" t="s">
        <v>31</v>
      </c>
      <c r="J110" t="s">
        <v>829</v>
      </c>
      <c r="K110" t="s">
        <v>791</v>
      </c>
      <c r="L110" t="s">
        <v>830</v>
      </c>
      <c r="M110" t="s">
        <v>750</v>
      </c>
      <c r="N110" t="s">
        <v>831</v>
      </c>
      <c r="O110" t="s">
        <v>32</v>
      </c>
      <c r="P110" t="s">
        <v>0</v>
      </c>
      <c r="Q110" s="24">
        <f>VLOOKUP('Recall Data'!P110, Valuation!$A$77:$B$78, 2, FALSE)</f>
        <v>1000</v>
      </c>
      <c r="R110" s="24">
        <f t="shared" si="5"/>
        <v>897000</v>
      </c>
      <c r="S110" s="24">
        <f>SUM($R$3:R110)</f>
        <v>641082500</v>
      </c>
    </row>
    <row r="111" spans="1:19" x14ac:dyDescent="0.25">
      <c r="A111" t="s">
        <v>832</v>
      </c>
      <c r="B111" t="s">
        <v>833</v>
      </c>
      <c r="C111">
        <v>2012</v>
      </c>
      <c r="D111" s="25">
        <v>408</v>
      </c>
      <c r="E111" s="26">
        <f t="shared" si="3"/>
        <v>42388</v>
      </c>
      <c r="F111" s="23">
        <v>20160119</v>
      </c>
      <c r="G111" t="s">
        <v>834</v>
      </c>
      <c r="H111" t="s">
        <v>31</v>
      </c>
      <c r="I111" t="s">
        <v>31</v>
      </c>
      <c r="J111" t="s">
        <v>835</v>
      </c>
      <c r="K111" t="s">
        <v>836</v>
      </c>
      <c r="L111" t="s">
        <v>837</v>
      </c>
      <c r="M111" t="s">
        <v>750</v>
      </c>
      <c r="N111" t="s">
        <v>838</v>
      </c>
      <c r="O111" t="s">
        <v>32</v>
      </c>
      <c r="P111" t="s">
        <v>0</v>
      </c>
      <c r="Q111" s="24">
        <f>VLOOKUP('Recall Data'!P111, Valuation!$A$77:$B$78, 2, FALSE)</f>
        <v>1000</v>
      </c>
      <c r="R111" s="24">
        <f t="shared" si="5"/>
        <v>408000</v>
      </c>
      <c r="S111" s="24">
        <f>SUM($R$3:R111)</f>
        <v>641490500</v>
      </c>
    </row>
    <row r="112" spans="1:19" x14ac:dyDescent="0.25">
      <c r="A112" t="s">
        <v>839</v>
      </c>
      <c r="B112" t="s">
        <v>840</v>
      </c>
      <c r="C112">
        <v>2016</v>
      </c>
      <c r="D112" s="25">
        <v>607</v>
      </c>
      <c r="E112" s="26">
        <f t="shared" si="3"/>
        <v>42389</v>
      </c>
      <c r="F112" s="23">
        <v>20160120</v>
      </c>
      <c r="G112" t="s">
        <v>841</v>
      </c>
      <c r="H112" t="s">
        <v>31</v>
      </c>
      <c r="I112" t="s">
        <v>31</v>
      </c>
      <c r="J112" t="s">
        <v>842</v>
      </c>
      <c r="K112" t="s">
        <v>791</v>
      </c>
      <c r="L112" t="s">
        <v>843</v>
      </c>
      <c r="M112" t="s">
        <v>750</v>
      </c>
      <c r="N112" t="s">
        <v>844</v>
      </c>
      <c r="O112" t="s">
        <v>32</v>
      </c>
      <c r="P112" t="s">
        <v>0</v>
      </c>
      <c r="Q112" s="24">
        <f>VLOOKUP('Recall Data'!P112, Valuation!$A$77:$B$78, 2, FALSE)</f>
        <v>1000</v>
      </c>
      <c r="R112" s="24">
        <f t="shared" si="5"/>
        <v>607000</v>
      </c>
      <c r="S112" s="24">
        <f>SUM($R$3:R112)</f>
        <v>642097500</v>
      </c>
    </row>
    <row r="113" spans="1:19" x14ac:dyDescent="0.25">
      <c r="A113" t="s">
        <v>845</v>
      </c>
      <c r="B113" s="27" t="s">
        <v>846</v>
      </c>
      <c r="C113">
        <v>2012</v>
      </c>
      <c r="D113" s="25">
        <v>91</v>
      </c>
      <c r="E113" s="26">
        <f t="shared" si="3"/>
        <v>42389</v>
      </c>
      <c r="F113" s="23">
        <v>20160120</v>
      </c>
      <c r="G113" t="s">
        <v>841</v>
      </c>
      <c r="H113" t="s">
        <v>31</v>
      </c>
      <c r="I113" t="s">
        <v>31</v>
      </c>
      <c r="J113" t="s">
        <v>847</v>
      </c>
      <c r="K113" t="s">
        <v>791</v>
      </c>
      <c r="L113" t="s">
        <v>848</v>
      </c>
      <c r="M113" t="s">
        <v>849</v>
      </c>
      <c r="N113" t="s">
        <v>850</v>
      </c>
      <c r="O113" t="s">
        <v>32</v>
      </c>
      <c r="P113" t="s">
        <v>0</v>
      </c>
      <c r="Q113" s="24">
        <f>VLOOKUP('Recall Data'!P113, Valuation!$A$77:$B$78, 2, FALSE)</f>
        <v>1000</v>
      </c>
      <c r="R113" s="24">
        <f t="shared" si="5"/>
        <v>91000</v>
      </c>
      <c r="S113" s="24">
        <f>SUM($R$3:R113)</f>
        <v>642188500</v>
      </c>
    </row>
    <row r="114" spans="1:19" x14ac:dyDescent="0.25">
      <c r="A114" t="s">
        <v>851</v>
      </c>
      <c r="B114" t="s">
        <v>852</v>
      </c>
      <c r="C114">
        <v>2015</v>
      </c>
      <c r="D114" s="25">
        <v>4848</v>
      </c>
      <c r="E114" s="26">
        <f t="shared" si="3"/>
        <v>42395</v>
      </c>
      <c r="F114" s="23">
        <v>20160126</v>
      </c>
      <c r="G114" t="s">
        <v>853</v>
      </c>
      <c r="H114" t="s">
        <v>31</v>
      </c>
      <c r="I114" t="s">
        <v>223</v>
      </c>
      <c r="J114" t="s">
        <v>854</v>
      </c>
      <c r="K114" t="s">
        <v>836</v>
      </c>
      <c r="L114" t="s">
        <v>855</v>
      </c>
      <c r="M114" t="s">
        <v>750</v>
      </c>
      <c r="N114" t="s">
        <v>856</v>
      </c>
      <c r="O114" t="s">
        <v>32</v>
      </c>
      <c r="P114" t="s">
        <v>0</v>
      </c>
      <c r="Q114" s="24">
        <f>VLOOKUP('Recall Data'!P114, Valuation!$A$77:$B$78, 2, FALSE)</f>
        <v>1000</v>
      </c>
      <c r="R114" s="24">
        <f t="shared" si="5"/>
        <v>4848000</v>
      </c>
      <c r="S114" s="24">
        <f>SUM($R$3:R114)</f>
        <v>647036500</v>
      </c>
    </row>
    <row r="115" spans="1:19" x14ac:dyDescent="0.25">
      <c r="A115" t="s">
        <v>857</v>
      </c>
      <c r="B115" t="s">
        <v>858</v>
      </c>
      <c r="C115">
        <v>2012</v>
      </c>
      <c r="D115" s="25">
        <v>205</v>
      </c>
      <c r="E115" s="26">
        <f t="shared" si="3"/>
        <v>42438</v>
      </c>
      <c r="F115" s="23">
        <v>20160309</v>
      </c>
      <c r="G115" t="s">
        <v>859</v>
      </c>
      <c r="H115" t="s">
        <v>31</v>
      </c>
      <c r="I115" t="s">
        <v>31</v>
      </c>
      <c r="J115" t="s">
        <v>860</v>
      </c>
      <c r="K115" t="s">
        <v>836</v>
      </c>
      <c r="L115" t="s">
        <v>861</v>
      </c>
      <c r="M115" t="s">
        <v>750</v>
      </c>
      <c r="N115" t="s">
        <v>862</v>
      </c>
      <c r="O115" t="s">
        <v>32</v>
      </c>
      <c r="P115" t="s">
        <v>0</v>
      </c>
      <c r="Q115" s="24">
        <f>VLOOKUP('Recall Data'!P115, Valuation!$A$77:$B$78, 2, FALSE)</f>
        <v>1000</v>
      </c>
      <c r="R115" s="24">
        <f t="shared" si="5"/>
        <v>205000</v>
      </c>
      <c r="S115" s="24">
        <f>SUM($R$3:R115)</f>
        <v>647241500</v>
      </c>
    </row>
    <row r="116" spans="1:19" x14ac:dyDescent="0.25">
      <c r="A116" t="s">
        <v>863</v>
      </c>
      <c r="B116" t="s">
        <v>864</v>
      </c>
      <c r="C116">
        <v>2011</v>
      </c>
      <c r="D116" s="25">
        <v>430</v>
      </c>
      <c r="E116" s="26">
        <f t="shared" ref="E116:E128" si="6">DATE(LEFT(F116,4),MID(F116, 5, 2), RIGHT(F116, 2))</f>
        <v>42465</v>
      </c>
      <c r="F116" s="23">
        <v>20160405</v>
      </c>
      <c r="G116" t="s">
        <v>865</v>
      </c>
      <c r="H116" t="s">
        <v>31</v>
      </c>
      <c r="I116" t="s">
        <v>31</v>
      </c>
      <c r="J116" t="s">
        <v>866</v>
      </c>
      <c r="K116" t="s">
        <v>867</v>
      </c>
      <c r="L116" t="s">
        <v>868</v>
      </c>
      <c r="M116" t="s">
        <v>750</v>
      </c>
      <c r="N116" t="s">
        <v>869</v>
      </c>
      <c r="O116" t="s">
        <v>32</v>
      </c>
      <c r="P116" t="s">
        <v>1</v>
      </c>
      <c r="Q116" s="24">
        <f>VLOOKUP('Recall Data'!P116, Valuation!$A$77:$B$78, 2, FALSE)</f>
        <v>500</v>
      </c>
      <c r="R116" s="24">
        <f t="shared" si="5"/>
        <v>215000</v>
      </c>
      <c r="S116" s="24">
        <f>SUM($R$3:R116)</f>
        <v>647456500</v>
      </c>
    </row>
    <row r="117" spans="1:19" x14ac:dyDescent="0.25">
      <c r="A117" t="s">
        <v>870</v>
      </c>
      <c r="B117" t="s">
        <v>871</v>
      </c>
      <c r="C117">
        <v>2010</v>
      </c>
      <c r="D117" s="25">
        <v>80</v>
      </c>
      <c r="E117" s="26">
        <f t="shared" si="6"/>
        <v>42503</v>
      </c>
      <c r="F117" s="23">
        <v>20160513</v>
      </c>
      <c r="G117" t="s">
        <v>872</v>
      </c>
      <c r="H117" t="s">
        <v>31</v>
      </c>
      <c r="I117" t="s">
        <v>31</v>
      </c>
      <c r="J117" t="s">
        <v>873</v>
      </c>
      <c r="K117" t="s">
        <v>867</v>
      </c>
      <c r="L117" t="s">
        <v>874</v>
      </c>
      <c r="M117" t="s">
        <v>750</v>
      </c>
      <c r="N117" t="s">
        <v>875</v>
      </c>
      <c r="O117" t="s">
        <v>32</v>
      </c>
      <c r="P117" t="s">
        <v>1</v>
      </c>
      <c r="Q117" s="24">
        <f>VLOOKUP('Recall Data'!P117, Valuation!$A$77:$B$78, 2, FALSE)</f>
        <v>500</v>
      </c>
      <c r="R117" s="24">
        <f t="shared" si="5"/>
        <v>40000</v>
      </c>
      <c r="S117" s="24">
        <f>SUM($R$3:R117)</f>
        <v>647496500</v>
      </c>
    </row>
    <row r="118" spans="1:19" x14ac:dyDescent="0.25">
      <c r="A118" t="s">
        <v>876</v>
      </c>
      <c r="B118" t="s">
        <v>877</v>
      </c>
      <c r="C118">
        <v>2011</v>
      </c>
      <c r="D118" s="25">
        <v>529</v>
      </c>
      <c r="E118" s="26">
        <f t="shared" si="6"/>
        <v>42584</v>
      </c>
      <c r="F118" s="23">
        <v>20160802</v>
      </c>
      <c r="G118" t="s">
        <v>878</v>
      </c>
      <c r="H118" t="s">
        <v>31</v>
      </c>
      <c r="I118" t="s">
        <v>31</v>
      </c>
      <c r="J118" t="s">
        <v>879</v>
      </c>
      <c r="K118" t="s">
        <v>880</v>
      </c>
      <c r="L118" t="s">
        <v>881</v>
      </c>
      <c r="M118" t="s">
        <v>750</v>
      </c>
      <c r="N118" t="s">
        <v>882</v>
      </c>
      <c r="O118" t="s">
        <v>32</v>
      </c>
      <c r="P118" t="s">
        <v>1</v>
      </c>
      <c r="Q118" s="24">
        <f>VLOOKUP('Recall Data'!P118, Valuation!$A$77:$B$78, 2, FALSE)</f>
        <v>500</v>
      </c>
      <c r="R118" s="24">
        <f t="shared" si="5"/>
        <v>264500</v>
      </c>
      <c r="S118" s="24">
        <f>SUM($R$3:R118)</f>
        <v>647761000</v>
      </c>
    </row>
    <row r="119" spans="1:19" x14ac:dyDescent="0.25">
      <c r="A119" t="s">
        <v>883</v>
      </c>
      <c r="B119" t="s">
        <v>884</v>
      </c>
      <c r="C119">
        <v>2018</v>
      </c>
      <c r="D119" s="25">
        <v>39</v>
      </c>
      <c r="E119" s="26">
        <f t="shared" si="6"/>
        <v>43003</v>
      </c>
      <c r="F119" s="23">
        <v>20170925</v>
      </c>
      <c r="G119" t="s">
        <v>885</v>
      </c>
      <c r="H119" t="s">
        <v>31</v>
      </c>
      <c r="I119" t="s">
        <v>31</v>
      </c>
      <c r="J119" t="s">
        <v>886</v>
      </c>
      <c r="K119" t="s">
        <v>887</v>
      </c>
      <c r="L119" t="s">
        <v>888</v>
      </c>
      <c r="M119" t="s">
        <v>750</v>
      </c>
      <c r="N119" t="s">
        <v>889</v>
      </c>
      <c r="O119" t="s">
        <v>32</v>
      </c>
      <c r="P119" t="s">
        <v>1</v>
      </c>
      <c r="Q119" s="24">
        <f>VLOOKUP('Recall Data'!P119, Valuation!$A$77:$B$78, 2, FALSE)</f>
        <v>500</v>
      </c>
      <c r="R119" s="24">
        <f t="shared" si="5"/>
        <v>19500</v>
      </c>
      <c r="S119" s="24">
        <f>SUM($R$3:R119)</f>
        <v>647780500</v>
      </c>
    </row>
    <row r="120" spans="1:19" x14ac:dyDescent="0.25">
      <c r="A120" t="s">
        <v>890</v>
      </c>
      <c r="B120" t="s">
        <v>891</v>
      </c>
      <c r="C120">
        <v>2017</v>
      </c>
      <c r="D120" s="25">
        <v>20</v>
      </c>
      <c r="E120" s="26">
        <f t="shared" si="6"/>
        <v>43082</v>
      </c>
      <c r="F120" s="23">
        <v>20171213</v>
      </c>
      <c r="G120" t="s">
        <v>892</v>
      </c>
      <c r="H120" t="s">
        <v>31</v>
      </c>
      <c r="I120" t="s">
        <v>31</v>
      </c>
      <c r="J120" t="s">
        <v>893</v>
      </c>
      <c r="K120" t="s">
        <v>894</v>
      </c>
      <c r="L120" t="s">
        <v>895</v>
      </c>
      <c r="M120" t="s">
        <v>750</v>
      </c>
      <c r="N120" t="s">
        <v>896</v>
      </c>
      <c r="O120" t="s">
        <v>32</v>
      </c>
      <c r="P120" t="s">
        <v>0</v>
      </c>
      <c r="Q120" s="24">
        <f>VLOOKUP('Recall Data'!P120, Valuation!$A$77:$B$78, 2, FALSE)</f>
        <v>1000</v>
      </c>
      <c r="R120" s="24">
        <f t="shared" si="5"/>
        <v>20000</v>
      </c>
      <c r="S120" s="24">
        <f>SUM($R$3:R120)</f>
        <v>647800500</v>
      </c>
    </row>
    <row r="121" spans="1:19" x14ac:dyDescent="0.25">
      <c r="A121" t="s">
        <v>897</v>
      </c>
      <c r="B121" t="s">
        <v>898</v>
      </c>
      <c r="C121">
        <v>2018</v>
      </c>
      <c r="D121" s="25">
        <v>58</v>
      </c>
      <c r="E121" s="26">
        <f t="shared" si="6"/>
        <v>43089</v>
      </c>
      <c r="F121" s="23">
        <v>20171220</v>
      </c>
      <c r="G121" t="s">
        <v>899</v>
      </c>
      <c r="H121" t="s">
        <v>31</v>
      </c>
      <c r="I121" t="s">
        <v>31</v>
      </c>
      <c r="J121" t="s">
        <v>900</v>
      </c>
      <c r="K121" t="s">
        <v>901</v>
      </c>
      <c r="L121" t="s">
        <v>902</v>
      </c>
      <c r="M121" t="s">
        <v>750</v>
      </c>
      <c r="N121" t="s">
        <v>903</v>
      </c>
      <c r="O121" t="s">
        <v>32</v>
      </c>
      <c r="P121" t="s">
        <v>1</v>
      </c>
      <c r="Q121" s="24">
        <f>VLOOKUP('Recall Data'!P121, Valuation!$A$77:$B$78, 2, FALSE)</f>
        <v>500</v>
      </c>
      <c r="R121" s="24">
        <f t="shared" si="5"/>
        <v>29000</v>
      </c>
      <c r="S121" s="24">
        <f>SUM($R$3:R121)</f>
        <v>647829500</v>
      </c>
    </row>
    <row r="122" spans="1:19" x14ac:dyDescent="0.25">
      <c r="A122" t="s">
        <v>904</v>
      </c>
      <c r="B122" t="s">
        <v>905</v>
      </c>
      <c r="C122">
        <v>2018</v>
      </c>
      <c r="D122" s="25">
        <v>24235</v>
      </c>
      <c r="E122" s="26">
        <f t="shared" si="6"/>
        <v>43185</v>
      </c>
      <c r="F122" s="23">
        <v>20180326</v>
      </c>
      <c r="G122" t="s">
        <v>906</v>
      </c>
      <c r="H122" t="s">
        <v>31</v>
      </c>
      <c r="I122" t="s">
        <v>31</v>
      </c>
      <c r="J122" t="s">
        <v>907</v>
      </c>
      <c r="K122" t="s">
        <v>908</v>
      </c>
      <c r="L122" t="s">
        <v>909</v>
      </c>
      <c r="M122" t="s">
        <v>750</v>
      </c>
      <c r="N122" t="s">
        <v>910</v>
      </c>
      <c r="O122" t="s">
        <v>32</v>
      </c>
      <c r="P122" t="s">
        <v>1</v>
      </c>
      <c r="Q122" s="24">
        <f>VLOOKUP('Recall Data'!P122, Valuation!$A$77:$B$78, 2, FALSE)</f>
        <v>500</v>
      </c>
      <c r="R122" s="24">
        <f t="shared" si="5"/>
        <v>12117500</v>
      </c>
      <c r="S122" s="24">
        <f>SUM($R$3:R122)</f>
        <v>659947000</v>
      </c>
    </row>
    <row r="123" spans="1:19" x14ac:dyDescent="0.25">
      <c r="A123" t="s">
        <v>911</v>
      </c>
      <c r="B123" t="s">
        <v>912</v>
      </c>
      <c r="C123">
        <v>2017</v>
      </c>
      <c r="D123" s="25">
        <v>153</v>
      </c>
      <c r="E123" s="26">
        <f t="shared" si="6"/>
        <v>43223</v>
      </c>
      <c r="F123" s="23">
        <v>20180503</v>
      </c>
      <c r="G123" t="s">
        <v>913</v>
      </c>
      <c r="H123" t="s">
        <v>31</v>
      </c>
      <c r="I123" t="s">
        <v>31</v>
      </c>
      <c r="J123" t="s">
        <v>914</v>
      </c>
      <c r="K123" t="s">
        <v>915</v>
      </c>
      <c r="L123" t="s">
        <v>916</v>
      </c>
      <c r="M123" t="s">
        <v>750</v>
      </c>
      <c r="N123" t="s">
        <v>917</v>
      </c>
      <c r="O123" t="s">
        <v>32</v>
      </c>
      <c r="P123" t="s">
        <v>1</v>
      </c>
      <c r="Q123" s="24">
        <f>VLOOKUP('Recall Data'!P123, Valuation!$A$77:$B$78, 2, FALSE)</f>
        <v>500</v>
      </c>
      <c r="R123" s="24">
        <f t="shared" si="5"/>
        <v>76500</v>
      </c>
      <c r="S123" s="24">
        <f>SUM($R$3:R123)</f>
        <v>660023500</v>
      </c>
    </row>
    <row r="124" spans="1:19" x14ac:dyDescent="0.25">
      <c r="A124" t="s">
        <v>918</v>
      </c>
      <c r="B124" t="s">
        <v>919</v>
      </c>
      <c r="C124">
        <v>2019</v>
      </c>
      <c r="D124" s="25">
        <v>293</v>
      </c>
      <c r="E124" s="26">
        <f t="shared" si="6"/>
        <v>43314</v>
      </c>
      <c r="F124" s="23">
        <v>20180802</v>
      </c>
      <c r="G124" t="s">
        <v>920</v>
      </c>
      <c r="H124" t="s">
        <v>31</v>
      </c>
      <c r="I124" t="s">
        <v>31</v>
      </c>
      <c r="J124" t="s">
        <v>921</v>
      </c>
      <c r="K124" t="s">
        <v>922</v>
      </c>
      <c r="L124" t="s">
        <v>923</v>
      </c>
      <c r="M124" t="s">
        <v>750</v>
      </c>
      <c r="N124" t="s">
        <v>924</v>
      </c>
      <c r="O124" t="s">
        <v>32</v>
      </c>
      <c r="P124" t="s">
        <v>957</v>
      </c>
      <c r="Q124" s="24">
        <v>31995</v>
      </c>
      <c r="R124" s="24">
        <f t="shared" si="5"/>
        <v>9374535</v>
      </c>
      <c r="S124" s="24">
        <f>SUM($R$3:R124)</f>
        <v>669398035</v>
      </c>
    </row>
    <row r="125" spans="1:19" x14ac:dyDescent="0.25">
      <c r="A125" t="s">
        <v>925</v>
      </c>
      <c r="B125" t="s">
        <v>926</v>
      </c>
      <c r="C125">
        <v>2019</v>
      </c>
      <c r="D125" s="25">
        <v>175</v>
      </c>
      <c r="E125" s="26">
        <f t="shared" si="6"/>
        <v>43453</v>
      </c>
      <c r="F125" s="23">
        <v>20181219</v>
      </c>
      <c r="G125" t="s">
        <v>927</v>
      </c>
      <c r="H125" t="s">
        <v>31</v>
      </c>
      <c r="I125" t="s">
        <v>31</v>
      </c>
      <c r="J125" t="s">
        <v>928</v>
      </c>
      <c r="K125" t="s">
        <v>929</v>
      </c>
      <c r="L125" t="s">
        <v>930</v>
      </c>
      <c r="M125" t="s">
        <v>750</v>
      </c>
      <c r="N125" t="s">
        <v>931</v>
      </c>
      <c r="O125" t="s">
        <v>32</v>
      </c>
      <c r="P125" t="s">
        <v>1</v>
      </c>
      <c r="Q125" s="24">
        <f>VLOOKUP('Recall Data'!P125, Valuation!$A$77:$B$78, 2, FALSE)</f>
        <v>500</v>
      </c>
      <c r="R125" s="24">
        <f t="shared" si="5"/>
        <v>87500</v>
      </c>
      <c r="S125" s="24">
        <f>SUM($R$3:R125)</f>
        <v>669485535</v>
      </c>
    </row>
    <row r="126" spans="1:19" x14ac:dyDescent="0.25">
      <c r="A126" t="s">
        <v>932</v>
      </c>
      <c r="B126" t="s">
        <v>933</v>
      </c>
      <c r="C126">
        <v>2019</v>
      </c>
      <c r="D126" s="25">
        <v>3305</v>
      </c>
      <c r="E126" s="26">
        <f t="shared" si="6"/>
        <v>43531</v>
      </c>
      <c r="F126" s="23">
        <v>20190307</v>
      </c>
      <c r="G126" t="s">
        <v>934</v>
      </c>
      <c r="H126" t="s">
        <v>31</v>
      </c>
      <c r="I126" t="s">
        <v>31</v>
      </c>
      <c r="J126" t="s">
        <v>935</v>
      </c>
      <c r="K126" t="s">
        <v>908</v>
      </c>
      <c r="L126" t="s">
        <v>936</v>
      </c>
      <c r="M126" t="s">
        <v>750</v>
      </c>
      <c r="N126" t="s">
        <v>937</v>
      </c>
      <c r="O126" t="s">
        <v>32</v>
      </c>
      <c r="P126" t="s">
        <v>1</v>
      </c>
      <c r="Q126" s="24">
        <f>VLOOKUP('Recall Data'!P126, Valuation!$A$77:$B$78, 2, FALSE)</f>
        <v>500</v>
      </c>
      <c r="R126" s="24">
        <f t="shared" si="5"/>
        <v>1652500</v>
      </c>
      <c r="S126" s="24">
        <f>SUM($R$3:R126)</f>
        <v>671138035</v>
      </c>
    </row>
    <row r="127" spans="1:19" x14ac:dyDescent="0.25">
      <c r="A127" t="s">
        <v>938</v>
      </c>
      <c r="B127" t="s">
        <v>939</v>
      </c>
      <c r="C127">
        <v>2019</v>
      </c>
      <c r="D127" s="25">
        <v>92</v>
      </c>
      <c r="E127" s="26">
        <f t="shared" si="6"/>
        <v>43567</v>
      </c>
      <c r="F127" s="23">
        <v>20190412</v>
      </c>
      <c r="G127" t="s">
        <v>940</v>
      </c>
      <c r="H127" t="s">
        <v>31</v>
      </c>
      <c r="I127" t="s">
        <v>31</v>
      </c>
      <c r="J127" t="s">
        <v>941</v>
      </c>
      <c r="K127" t="s">
        <v>942</v>
      </c>
      <c r="L127" t="s">
        <v>943</v>
      </c>
      <c r="M127" t="s">
        <v>750</v>
      </c>
      <c r="N127" t="s">
        <v>944</v>
      </c>
      <c r="O127" t="s">
        <v>32</v>
      </c>
      <c r="P127" t="s">
        <v>1</v>
      </c>
      <c r="Q127" s="24">
        <f>VLOOKUP('Recall Data'!P127, Valuation!$A$77:$B$78, 2, FALSE)</f>
        <v>500</v>
      </c>
      <c r="R127" s="24">
        <f t="shared" si="5"/>
        <v>46000</v>
      </c>
      <c r="S127" s="24">
        <f>SUM($R$3:R127)</f>
        <v>671184035</v>
      </c>
    </row>
    <row r="128" spans="1:19" x14ac:dyDescent="0.25">
      <c r="A128" t="s">
        <v>945</v>
      </c>
      <c r="B128" t="s">
        <v>946</v>
      </c>
      <c r="C128">
        <v>2019</v>
      </c>
      <c r="D128" s="25">
        <v>12</v>
      </c>
      <c r="E128" s="26">
        <f t="shared" si="6"/>
        <v>43585</v>
      </c>
      <c r="F128" s="23">
        <v>20190430</v>
      </c>
      <c r="G128" t="s">
        <v>947</v>
      </c>
      <c r="H128" t="s">
        <v>31</v>
      </c>
      <c r="I128" t="s">
        <v>31</v>
      </c>
      <c r="J128" t="s">
        <v>948</v>
      </c>
      <c r="K128" t="s">
        <v>949</v>
      </c>
      <c r="L128" t="s">
        <v>950</v>
      </c>
      <c r="M128" t="s">
        <v>750</v>
      </c>
      <c r="N128" t="s">
        <v>951</v>
      </c>
      <c r="O128" t="s">
        <v>32</v>
      </c>
      <c r="P128" t="s">
        <v>1</v>
      </c>
      <c r="Q128" s="24">
        <f>VLOOKUP('Recall Data'!P128, Valuation!$A$77:$B$78, 2, FALSE)</f>
        <v>500</v>
      </c>
      <c r="R128" s="24">
        <f t="shared" si="5"/>
        <v>6000</v>
      </c>
      <c r="S128" s="24">
        <f>SUM($R$3:R128)</f>
        <v>671190035</v>
      </c>
    </row>
    <row r="129" spans="16:19" x14ac:dyDescent="0.25">
      <c r="Q129" s="28"/>
    </row>
    <row r="130" spans="16:19" x14ac:dyDescent="0.25">
      <c r="Q130" s="28"/>
    </row>
    <row r="131" spans="16:19" x14ac:dyDescent="0.25">
      <c r="R131" s="29"/>
    </row>
    <row r="133" spans="16:19" x14ac:dyDescent="0.25">
      <c r="P133" s="33"/>
      <c r="Q133" s="34"/>
      <c r="R133" s="34"/>
      <c r="S133" s="34"/>
    </row>
    <row r="134" spans="16:19" x14ac:dyDescent="0.25">
      <c r="P134" s="33"/>
      <c r="Q134" s="34"/>
      <c r="R134" s="34"/>
      <c r="S134" s="34"/>
    </row>
    <row r="135" spans="16:19" x14ac:dyDescent="0.25">
      <c r="P135" s="35"/>
      <c r="Q135" s="36"/>
      <c r="R135" s="34"/>
      <c r="S135" s="34"/>
    </row>
    <row r="136" spans="16:19" x14ac:dyDescent="0.25">
      <c r="P136" s="35"/>
      <c r="Q136" s="36"/>
      <c r="R136" s="37"/>
      <c r="S136" s="34"/>
    </row>
    <row r="137" spans="16:19" x14ac:dyDescent="0.25">
      <c r="P137" s="35"/>
      <c r="Q137" s="37"/>
      <c r="R137" s="34"/>
      <c r="S137" s="34"/>
    </row>
    <row r="138" spans="16:19" x14ac:dyDescent="0.25">
      <c r="P138" s="35"/>
      <c r="Q138" s="37"/>
      <c r="R138" s="34"/>
      <c r="S138" s="34"/>
    </row>
    <row r="139" spans="16:19" x14ac:dyDescent="0.25">
      <c r="P139" s="35"/>
      <c r="Q139" s="38"/>
      <c r="R139" s="34"/>
      <c r="S139" s="34"/>
    </row>
    <row r="140" spans="16:19" x14ac:dyDescent="0.25">
      <c r="P140" s="35"/>
      <c r="Q140" s="39"/>
      <c r="R140" s="34"/>
      <c r="S140" s="34"/>
    </row>
    <row r="141" spans="16:19" x14ac:dyDescent="0.25">
      <c r="P141" s="35"/>
      <c r="Q141" s="39"/>
      <c r="R141" s="34"/>
      <c r="S141" s="34"/>
    </row>
    <row r="142" spans="16:19" x14ac:dyDescent="0.25">
      <c r="P142" s="35"/>
      <c r="Q142" s="37"/>
      <c r="R142" s="34"/>
      <c r="S142" s="34"/>
    </row>
    <row r="143" spans="16:19" x14ac:dyDescent="0.25">
      <c r="P143" s="35"/>
      <c r="Q143" s="37"/>
      <c r="R143" s="34"/>
      <c r="S143" s="34"/>
    </row>
    <row r="144" spans="16:19" x14ac:dyDescent="0.25">
      <c r="P144" s="35"/>
      <c r="Q144" s="40"/>
      <c r="R144" s="34"/>
      <c r="S144" s="34"/>
    </row>
    <row r="145" spans="1:35" x14ac:dyDescent="0.25">
      <c r="P145" s="35"/>
      <c r="Q145" s="34"/>
      <c r="R145" s="34"/>
      <c r="S145" s="34"/>
    </row>
    <row r="146" spans="1:35" s="24" customFormat="1" x14ac:dyDescent="0.25">
      <c r="A146"/>
      <c r="B146"/>
      <c r="C146"/>
      <c r="D146" s="25"/>
      <c r="E146" s="26"/>
      <c r="F146" s="23"/>
      <c r="G146"/>
      <c r="H146"/>
      <c r="I146"/>
      <c r="J146"/>
      <c r="K146"/>
      <c r="L146"/>
      <c r="M146"/>
      <c r="N146"/>
      <c r="O146"/>
      <c r="P146" s="35"/>
      <c r="Q146" s="34"/>
      <c r="R146" s="34"/>
      <c r="S146" s="34"/>
      <c r="T146"/>
      <c r="U146"/>
      <c r="V146"/>
      <c r="W146"/>
      <c r="X146"/>
      <c r="Y146"/>
      <c r="Z146"/>
      <c r="AA146"/>
      <c r="AB146"/>
      <c r="AC146"/>
      <c r="AD146"/>
      <c r="AE146"/>
      <c r="AF146"/>
      <c r="AG146"/>
      <c r="AH146"/>
      <c r="AI146"/>
    </row>
    <row r="147" spans="1:35" x14ac:dyDescent="0.25">
      <c r="P147" s="35"/>
      <c r="Q147" s="34"/>
      <c r="R147" s="34"/>
      <c r="S147" s="34"/>
    </row>
    <row r="148" spans="1:35" s="24" customFormat="1" x14ac:dyDescent="0.25">
      <c r="A148"/>
      <c r="B148"/>
      <c r="C148"/>
      <c r="D148" s="25"/>
      <c r="E148" s="26"/>
      <c r="F148" s="23"/>
      <c r="G148"/>
      <c r="H148"/>
      <c r="I148"/>
      <c r="J148"/>
      <c r="K148"/>
      <c r="L148"/>
      <c r="M148"/>
      <c r="N148"/>
      <c r="O148"/>
      <c r="P148" s="33"/>
      <c r="Q148" s="34"/>
      <c r="R148" s="34"/>
      <c r="S148" s="34"/>
      <c r="T148"/>
      <c r="U148"/>
      <c r="V148"/>
      <c r="W148"/>
      <c r="X148"/>
      <c r="Y148"/>
      <c r="Z148"/>
      <c r="AA148"/>
      <c r="AB148"/>
      <c r="AC148"/>
      <c r="AD148"/>
      <c r="AE148"/>
      <c r="AF148"/>
      <c r="AG148"/>
      <c r="AH148"/>
      <c r="AI148"/>
    </row>
    <row r="149" spans="1:35" s="24" customFormat="1" x14ac:dyDescent="0.25">
      <c r="A149"/>
      <c r="B149"/>
      <c r="C149"/>
      <c r="D149" s="25"/>
      <c r="E149" s="26"/>
      <c r="F149" s="23"/>
      <c r="G149"/>
      <c r="H149"/>
      <c r="I149"/>
      <c r="J149"/>
      <c r="K149"/>
      <c r="L149"/>
      <c r="M149"/>
      <c r="N149"/>
      <c r="O149"/>
      <c r="P149" s="35"/>
      <c r="Q149" s="41"/>
      <c r="R149" s="34"/>
      <c r="S149" s="34"/>
      <c r="T149"/>
      <c r="U149"/>
      <c r="V149"/>
      <c r="W149"/>
      <c r="X149"/>
      <c r="Y149"/>
      <c r="Z149"/>
      <c r="AA149"/>
      <c r="AB149"/>
      <c r="AC149"/>
      <c r="AD149"/>
      <c r="AE149"/>
      <c r="AF149"/>
      <c r="AG149"/>
      <c r="AH149"/>
      <c r="AI149"/>
    </row>
    <row r="150" spans="1:35" s="24" customFormat="1" x14ac:dyDescent="0.25">
      <c r="A150"/>
      <c r="B150"/>
      <c r="C150"/>
      <c r="D150" s="25"/>
      <c r="E150" s="26"/>
      <c r="F150" s="23"/>
      <c r="G150"/>
      <c r="H150"/>
      <c r="I150"/>
      <c r="J150"/>
      <c r="K150"/>
      <c r="L150"/>
      <c r="M150"/>
      <c r="N150"/>
      <c r="O150"/>
      <c r="P150" s="35"/>
      <c r="Q150" s="42"/>
      <c r="R150" s="34"/>
      <c r="S150" s="34"/>
      <c r="T150"/>
      <c r="U150"/>
      <c r="V150"/>
      <c r="W150"/>
      <c r="X150"/>
      <c r="Y150"/>
      <c r="Z150"/>
      <c r="AA150"/>
      <c r="AB150"/>
      <c r="AC150"/>
      <c r="AD150"/>
      <c r="AE150"/>
      <c r="AF150"/>
      <c r="AG150"/>
      <c r="AH150"/>
      <c r="AI150"/>
    </row>
    <row r="151" spans="1:35" s="24" customFormat="1" x14ac:dyDescent="0.25">
      <c r="A151"/>
      <c r="B151"/>
      <c r="C151"/>
      <c r="D151" s="25"/>
      <c r="E151" s="26"/>
      <c r="F151" s="23"/>
      <c r="G151"/>
      <c r="H151"/>
      <c r="I151"/>
      <c r="J151"/>
      <c r="K151"/>
      <c r="L151"/>
      <c r="M151"/>
      <c r="N151"/>
      <c r="O151"/>
      <c r="P151" s="35"/>
      <c r="Q151" s="34"/>
      <c r="R151" s="34"/>
      <c r="S151" s="34"/>
      <c r="T151"/>
      <c r="U151"/>
      <c r="V151"/>
      <c r="W151"/>
      <c r="X151"/>
      <c r="Y151"/>
      <c r="Z151"/>
      <c r="AA151"/>
      <c r="AB151"/>
      <c r="AC151"/>
      <c r="AD151"/>
      <c r="AE151"/>
      <c r="AF151"/>
      <c r="AG151"/>
      <c r="AH151"/>
      <c r="AI151"/>
    </row>
    <row r="152" spans="1:35" s="24" customFormat="1" x14ac:dyDescent="0.25">
      <c r="A152"/>
      <c r="B152"/>
      <c r="C152"/>
      <c r="D152" s="25"/>
      <c r="E152" s="26"/>
      <c r="F152" s="23"/>
      <c r="G152"/>
      <c r="H152"/>
      <c r="I152"/>
      <c r="J152"/>
      <c r="K152"/>
      <c r="L152"/>
      <c r="M152"/>
      <c r="N152"/>
      <c r="O152"/>
      <c r="P152" s="35"/>
      <c r="Q152" s="34"/>
      <c r="R152" s="34"/>
      <c r="S152" s="34"/>
      <c r="T152"/>
      <c r="U152"/>
      <c r="V152"/>
      <c r="W152"/>
      <c r="X152"/>
      <c r="Y152"/>
      <c r="Z152"/>
      <c r="AA152"/>
      <c r="AB152"/>
      <c r="AC152"/>
      <c r="AD152"/>
      <c r="AE152"/>
      <c r="AF152"/>
      <c r="AG152"/>
      <c r="AH152"/>
      <c r="AI152"/>
    </row>
    <row r="153" spans="1:35" x14ac:dyDescent="0.25">
      <c r="P153" s="35"/>
      <c r="Q153" s="34"/>
      <c r="R153" s="34"/>
      <c r="S153" s="34"/>
    </row>
    <row r="154" spans="1:35" s="24" customFormat="1" x14ac:dyDescent="0.25">
      <c r="A154"/>
      <c r="B154"/>
      <c r="C154"/>
      <c r="D154" s="25"/>
      <c r="E154" s="26"/>
      <c r="F154" s="23"/>
      <c r="G154"/>
      <c r="H154"/>
      <c r="I154"/>
      <c r="J154"/>
      <c r="K154"/>
      <c r="L154"/>
      <c r="M154"/>
      <c r="N154"/>
      <c r="O154"/>
      <c r="P154" s="35"/>
      <c r="Q154" s="34"/>
      <c r="R154" s="34"/>
      <c r="S154" s="34"/>
      <c r="T154"/>
      <c r="U154"/>
      <c r="V154"/>
      <c r="W154"/>
      <c r="X154"/>
      <c r="Y154"/>
      <c r="Z154"/>
      <c r="AA154"/>
      <c r="AB154"/>
      <c r="AC154"/>
      <c r="AD154"/>
      <c r="AE154"/>
      <c r="AF154"/>
      <c r="AG154"/>
      <c r="AH154"/>
      <c r="AI154"/>
    </row>
    <row r="155" spans="1:35" s="24" customFormat="1" x14ac:dyDescent="0.25">
      <c r="A155"/>
      <c r="B155"/>
      <c r="C155"/>
      <c r="D155" s="25"/>
      <c r="E155" s="26"/>
      <c r="F155" s="23"/>
      <c r="G155"/>
      <c r="H155"/>
      <c r="I155"/>
      <c r="J155"/>
      <c r="K155"/>
      <c r="L155"/>
      <c r="M155"/>
      <c r="N155"/>
      <c r="O155"/>
      <c r="P155" s="35"/>
      <c r="Q155" s="43"/>
      <c r="R155" s="34"/>
      <c r="S155" s="34"/>
      <c r="T155"/>
      <c r="U155"/>
      <c r="V155"/>
      <c r="W155"/>
      <c r="X155"/>
      <c r="Y155"/>
      <c r="Z155"/>
      <c r="AA155"/>
      <c r="AB155"/>
      <c r="AC155"/>
      <c r="AD155"/>
      <c r="AE155"/>
      <c r="AF155"/>
      <c r="AG155"/>
      <c r="AH155"/>
      <c r="AI155"/>
    </row>
    <row r="156" spans="1:35" s="24" customFormat="1" x14ac:dyDescent="0.25">
      <c r="A156"/>
      <c r="B156"/>
      <c r="C156"/>
      <c r="D156" s="25"/>
      <c r="E156" s="26"/>
      <c r="F156" s="23"/>
      <c r="G156"/>
      <c r="H156"/>
      <c r="I156"/>
      <c r="J156"/>
      <c r="K156"/>
      <c r="L156"/>
      <c r="M156"/>
      <c r="N156"/>
      <c r="O156"/>
      <c r="P156" s="35"/>
      <c r="Q156" s="37"/>
      <c r="R156" s="34"/>
      <c r="S156" s="34"/>
      <c r="T156"/>
      <c r="U156"/>
      <c r="V156"/>
      <c r="W156"/>
      <c r="X156"/>
      <c r="Y156"/>
      <c r="Z156"/>
      <c r="AA156"/>
      <c r="AB156"/>
      <c r="AC156"/>
      <c r="AD156"/>
      <c r="AE156"/>
      <c r="AF156"/>
      <c r="AG156"/>
      <c r="AH156"/>
      <c r="AI156"/>
    </row>
    <row r="157" spans="1:35" s="24" customFormat="1" x14ac:dyDescent="0.25">
      <c r="A157"/>
      <c r="B157"/>
      <c r="C157"/>
      <c r="D157" s="25"/>
      <c r="E157" s="26"/>
      <c r="F157" s="23"/>
      <c r="G157"/>
      <c r="H157"/>
      <c r="I157"/>
      <c r="J157"/>
      <c r="K157"/>
      <c r="L157"/>
      <c r="M157"/>
      <c r="N157"/>
      <c r="O157"/>
      <c r="P157" s="35"/>
      <c r="Q157" s="34"/>
      <c r="R157" s="34"/>
      <c r="S157" s="34"/>
      <c r="T157"/>
      <c r="U157"/>
      <c r="V157"/>
      <c r="W157"/>
      <c r="X157"/>
      <c r="Y157"/>
      <c r="Z157"/>
      <c r="AA157"/>
      <c r="AB157"/>
      <c r="AC157"/>
      <c r="AD157"/>
      <c r="AE157"/>
      <c r="AF157"/>
      <c r="AG157"/>
      <c r="AH157"/>
      <c r="AI157"/>
    </row>
    <row r="158" spans="1:35" x14ac:dyDescent="0.25">
      <c r="P158" s="35"/>
      <c r="Q158" s="34"/>
      <c r="R158" s="34"/>
      <c r="S158" s="34"/>
    </row>
    <row r="159" spans="1:35" s="24" customFormat="1" x14ac:dyDescent="0.25">
      <c r="A159"/>
      <c r="B159"/>
      <c r="C159"/>
      <c r="D159" s="25"/>
      <c r="E159" s="26"/>
      <c r="F159" s="23"/>
      <c r="G159"/>
      <c r="H159"/>
      <c r="I159"/>
      <c r="J159"/>
      <c r="K159"/>
      <c r="L159"/>
      <c r="M159"/>
      <c r="N159"/>
      <c r="O159"/>
      <c r="P159" s="35"/>
      <c r="Q159" s="34"/>
      <c r="R159" s="34"/>
      <c r="S159" s="34"/>
      <c r="T159"/>
      <c r="U159"/>
      <c r="V159"/>
      <c r="W159"/>
      <c r="X159"/>
      <c r="Y159"/>
      <c r="Z159"/>
      <c r="AA159"/>
      <c r="AB159"/>
      <c r="AC159"/>
      <c r="AD159"/>
      <c r="AE159"/>
      <c r="AF159"/>
      <c r="AG159"/>
      <c r="AH159"/>
      <c r="AI159"/>
    </row>
    <row r="160" spans="1:35" x14ac:dyDescent="0.25">
      <c r="P160" s="35"/>
      <c r="Q160" s="34"/>
      <c r="R160" s="34"/>
      <c r="S160" s="34"/>
    </row>
    <row r="161" spans="1:35" s="24" customFormat="1" x14ac:dyDescent="0.25">
      <c r="A161"/>
      <c r="B161"/>
      <c r="C161"/>
      <c r="D161" s="25"/>
      <c r="E161" s="26"/>
      <c r="F161" s="23"/>
      <c r="G161"/>
      <c r="H161"/>
      <c r="I161"/>
      <c r="J161"/>
      <c r="K161"/>
      <c r="L161"/>
      <c r="M161"/>
      <c r="N161"/>
      <c r="O161"/>
      <c r="P161" s="33"/>
      <c r="Q161" s="34"/>
      <c r="R161" s="34"/>
      <c r="S161" s="34"/>
      <c r="T161"/>
      <c r="U161"/>
      <c r="V161"/>
      <c r="W161"/>
      <c r="X161"/>
      <c r="Y161"/>
      <c r="Z161"/>
      <c r="AA161"/>
      <c r="AB161"/>
      <c r="AC161"/>
      <c r="AD161"/>
      <c r="AE161"/>
      <c r="AF161"/>
      <c r="AG161"/>
      <c r="AH161"/>
      <c r="AI161"/>
    </row>
    <row r="162" spans="1:35" s="24" customFormat="1" x14ac:dyDescent="0.25">
      <c r="A162"/>
      <c r="B162"/>
      <c r="C162"/>
      <c r="D162" s="25"/>
      <c r="E162" s="26"/>
      <c r="F162" s="23"/>
      <c r="G162"/>
      <c r="H162"/>
      <c r="I162"/>
      <c r="J162"/>
      <c r="K162"/>
      <c r="L162"/>
      <c r="M162"/>
      <c r="N162"/>
      <c r="O162"/>
      <c r="P162" s="35"/>
      <c r="Q162" s="44"/>
      <c r="R162" s="34"/>
      <c r="S162" s="34"/>
      <c r="T162"/>
      <c r="U162"/>
      <c r="V162"/>
      <c r="W162"/>
      <c r="X162"/>
      <c r="Y162"/>
      <c r="Z162"/>
      <c r="AA162"/>
      <c r="AB162"/>
      <c r="AC162"/>
      <c r="AD162"/>
      <c r="AE162"/>
      <c r="AF162"/>
      <c r="AG162"/>
      <c r="AH162"/>
      <c r="AI162"/>
    </row>
    <row r="163" spans="1:35" s="24" customFormat="1" x14ac:dyDescent="0.25">
      <c r="A163"/>
      <c r="B163"/>
      <c r="C163"/>
      <c r="D163" s="25"/>
      <c r="E163" s="26"/>
      <c r="F163" s="23"/>
      <c r="G163"/>
      <c r="H163"/>
      <c r="I163"/>
      <c r="J163"/>
      <c r="K163"/>
      <c r="L163"/>
      <c r="M163"/>
      <c r="N163"/>
      <c r="O163"/>
      <c r="P163" s="35"/>
      <c r="Q163" s="43"/>
      <c r="R163" s="34"/>
      <c r="S163" s="34"/>
      <c r="T163"/>
      <c r="U163"/>
      <c r="V163"/>
      <c r="W163"/>
      <c r="X163"/>
      <c r="Y163"/>
      <c r="Z163"/>
      <c r="AA163"/>
      <c r="AB163"/>
      <c r="AC163"/>
      <c r="AD163"/>
      <c r="AE163"/>
      <c r="AF163"/>
      <c r="AG163"/>
      <c r="AH163"/>
      <c r="AI163"/>
    </row>
    <row r="164" spans="1:35" s="24" customFormat="1" x14ac:dyDescent="0.25">
      <c r="A164"/>
      <c r="B164"/>
      <c r="C164"/>
      <c r="D164" s="25"/>
      <c r="E164" s="26"/>
      <c r="F164" s="23"/>
      <c r="G164"/>
      <c r="H164"/>
      <c r="I164"/>
      <c r="J164"/>
      <c r="K164"/>
      <c r="L164"/>
      <c r="M164"/>
      <c r="N164"/>
      <c r="O164"/>
      <c r="P164" s="35"/>
      <c r="Q164" s="37"/>
      <c r="R164" s="34"/>
      <c r="S164" s="34"/>
      <c r="T164"/>
      <c r="U164"/>
      <c r="V164"/>
      <c r="W164"/>
      <c r="X164"/>
      <c r="Y164"/>
      <c r="Z164"/>
      <c r="AA164"/>
      <c r="AB164"/>
      <c r="AC164"/>
      <c r="AD164"/>
      <c r="AE164"/>
      <c r="AF164"/>
      <c r="AG164"/>
      <c r="AH164"/>
      <c r="AI164"/>
    </row>
    <row r="165" spans="1:35" s="24" customFormat="1" x14ac:dyDescent="0.25">
      <c r="A165"/>
      <c r="B165"/>
      <c r="C165"/>
      <c r="D165" s="25"/>
      <c r="E165" s="26"/>
      <c r="F165" s="23"/>
      <c r="G165"/>
      <c r="H165"/>
      <c r="I165"/>
      <c r="J165"/>
      <c r="K165"/>
      <c r="L165"/>
      <c r="M165"/>
      <c r="N165"/>
      <c r="O165"/>
      <c r="P165" s="35"/>
      <c r="Q165" s="34"/>
      <c r="R165" s="34"/>
      <c r="S165" s="34"/>
      <c r="T165"/>
      <c r="U165"/>
      <c r="V165"/>
      <c r="W165"/>
      <c r="X165"/>
      <c r="Y165"/>
      <c r="Z165"/>
      <c r="AA165"/>
      <c r="AB165"/>
      <c r="AC165"/>
      <c r="AD165"/>
      <c r="AE165"/>
      <c r="AF165"/>
      <c r="AG165"/>
      <c r="AH165"/>
      <c r="AI165"/>
    </row>
    <row r="166" spans="1:35" s="24" customFormat="1" x14ac:dyDescent="0.25">
      <c r="A166"/>
      <c r="B166"/>
      <c r="C166"/>
      <c r="D166" s="25"/>
      <c r="E166" s="26"/>
      <c r="F166" s="23"/>
      <c r="G166"/>
      <c r="H166"/>
      <c r="I166"/>
      <c r="J166"/>
      <c r="K166"/>
      <c r="L166"/>
      <c r="M166"/>
      <c r="N166"/>
      <c r="O166"/>
      <c r="P166" s="35"/>
      <c r="Q166" s="34"/>
      <c r="R166" s="34"/>
      <c r="S166" s="34"/>
      <c r="T166"/>
      <c r="U166"/>
      <c r="V166"/>
      <c r="W166"/>
      <c r="X166"/>
      <c r="Y166"/>
      <c r="Z166"/>
      <c r="AA166"/>
      <c r="AB166"/>
      <c r="AC166"/>
      <c r="AD166"/>
      <c r="AE166"/>
      <c r="AF166"/>
      <c r="AG166"/>
      <c r="AH166"/>
      <c r="AI166"/>
    </row>
    <row r="167" spans="1:35" x14ac:dyDescent="0.25">
      <c r="P167" s="35"/>
      <c r="Q167" s="34"/>
      <c r="R167" s="34"/>
      <c r="S167" s="34"/>
    </row>
    <row r="168" spans="1:35" s="24" customFormat="1" x14ac:dyDescent="0.25">
      <c r="A168"/>
      <c r="B168"/>
      <c r="C168"/>
      <c r="D168" s="25"/>
      <c r="E168" s="26"/>
      <c r="F168" s="23"/>
      <c r="G168"/>
      <c r="H168"/>
      <c r="I168"/>
      <c r="J168"/>
      <c r="K168"/>
      <c r="L168"/>
      <c r="M168"/>
      <c r="N168"/>
      <c r="O168"/>
      <c r="P168" s="35"/>
      <c r="Q168" s="44"/>
      <c r="R168" s="34"/>
      <c r="S168" s="34"/>
      <c r="T168"/>
      <c r="U168"/>
      <c r="V168"/>
      <c r="W168"/>
      <c r="X168"/>
      <c r="Y168"/>
      <c r="Z168"/>
      <c r="AA168"/>
      <c r="AB168"/>
      <c r="AC168"/>
      <c r="AD168"/>
      <c r="AE168"/>
      <c r="AF168"/>
      <c r="AG168"/>
      <c r="AH168"/>
      <c r="AI168"/>
    </row>
    <row r="169" spans="1:35" s="24" customFormat="1" x14ac:dyDescent="0.25">
      <c r="A169"/>
      <c r="B169"/>
      <c r="C169"/>
      <c r="D169" s="25"/>
      <c r="E169" s="26"/>
      <c r="F169" s="23"/>
      <c r="G169"/>
      <c r="H169"/>
      <c r="I169"/>
      <c r="J169"/>
      <c r="K169"/>
      <c r="L169"/>
      <c r="M169"/>
      <c r="N169"/>
      <c r="O169"/>
      <c r="P169" s="35"/>
      <c r="Q169" s="43"/>
      <c r="R169" s="34"/>
      <c r="S169" s="34"/>
      <c r="T169"/>
      <c r="U169"/>
      <c r="V169"/>
      <c r="W169"/>
      <c r="X169"/>
      <c r="Y169"/>
      <c r="Z169"/>
      <c r="AA169"/>
      <c r="AB169"/>
      <c r="AC169"/>
      <c r="AD169"/>
      <c r="AE169"/>
      <c r="AF169"/>
      <c r="AG169"/>
      <c r="AH169"/>
      <c r="AI169"/>
    </row>
    <row r="170" spans="1:35" s="24" customFormat="1" x14ac:dyDescent="0.25">
      <c r="A170"/>
      <c r="B170"/>
      <c r="C170"/>
      <c r="D170" s="25"/>
      <c r="E170" s="26"/>
      <c r="F170" s="23"/>
      <c r="G170"/>
      <c r="H170"/>
      <c r="I170"/>
      <c r="J170"/>
      <c r="K170"/>
      <c r="L170"/>
      <c r="M170"/>
      <c r="N170"/>
      <c r="O170"/>
      <c r="P170" s="35"/>
      <c r="Q170" s="37"/>
      <c r="R170" s="34"/>
      <c r="S170" s="34"/>
      <c r="T170"/>
      <c r="U170"/>
      <c r="V170"/>
      <c r="W170"/>
      <c r="X170"/>
      <c r="Y170"/>
      <c r="Z170"/>
      <c r="AA170"/>
      <c r="AB170"/>
      <c r="AC170"/>
      <c r="AD170"/>
      <c r="AE170"/>
      <c r="AF170"/>
      <c r="AG170"/>
      <c r="AH170"/>
      <c r="AI170"/>
    </row>
    <row r="171" spans="1:35" s="24" customFormat="1" x14ac:dyDescent="0.25">
      <c r="A171"/>
      <c r="B171"/>
      <c r="C171"/>
      <c r="D171" s="25"/>
      <c r="E171" s="26"/>
      <c r="F171" s="23"/>
      <c r="G171"/>
      <c r="H171"/>
      <c r="I171"/>
      <c r="J171"/>
      <c r="K171"/>
      <c r="L171"/>
      <c r="M171"/>
      <c r="N171"/>
      <c r="O171"/>
      <c r="P171" s="35"/>
      <c r="Q171" s="34"/>
      <c r="R171" s="34"/>
      <c r="S171" s="34"/>
      <c r="T171"/>
      <c r="U171"/>
      <c r="V171"/>
      <c r="W171"/>
      <c r="X171"/>
      <c r="Y171"/>
      <c r="Z171"/>
      <c r="AA171"/>
      <c r="AB171"/>
      <c r="AC171"/>
      <c r="AD171"/>
      <c r="AE171"/>
      <c r="AF171"/>
      <c r="AG171"/>
      <c r="AH171"/>
      <c r="AI171"/>
    </row>
    <row r="172" spans="1:35" s="24" customFormat="1" x14ac:dyDescent="0.25">
      <c r="A172"/>
      <c r="B172"/>
      <c r="C172"/>
      <c r="D172" s="25"/>
      <c r="E172" s="26"/>
      <c r="F172" s="23"/>
      <c r="G172"/>
      <c r="H172"/>
      <c r="I172"/>
      <c r="J172"/>
      <c r="K172"/>
      <c r="L172"/>
      <c r="M172"/>
      <c r="N172"/>
      <c r="O172"/>
      <c r="P172" s="35"/>
      <c r="Q172" s="34"/>
      <c r="R172" s="34"/>
      <c r="S172" s="34"/>
      <c r="T172"/>
      <c r="U172"/>
      <c r="V172"/>
      <c r="W172"/>
      <c r="X172"/>
      <c r="Y172"/>
      <c r="Z172"/>
      <c r="AA172"/>
      <c r="AB172"/>
      <c r="AC172"/>
      <c r="AD172"/>
      <c r="AE172"/>
      <c r="AF172"/>
      <c r="AG172"/>
      <c r="AH172"/>
      <c r="AI172"/>
    </row>
    <row r="173" spans="1:35" x14ac:dyDescent="0.25">
      <c r="P173" s="35"/>
      <c r="Q173" s="34"/>
      <c r="R173" s="34"/>
      <c r="S173" s="34"/>
    </row>
    <row r="174" spans="1:35" s="24" customFormat="1" x14ac:dyDescent="0.25">
      <c r="A174"/>
      <c r="B174"/>
      <c r="C174"/>
      <c r="D174" s="25"/>
      <c r="E174" s="26"/>
      <c r="F174" s="23"/>
      <c r="G174"/>
      <c r="H174"/>
      <c r="I174"/>
      <c r="J174"/>
      <c r="K174"/>
      <c r="L174"/>
      <c r="M174"/>
      <c r="N174"/>
      <c r="O174"/>
      <c r="P174" s="35"/>
      <c r="Q174" s="44"/>
      <c r="R174" s="34"/>
      <c r="S174" s="34"/>
      <c r="T174"/>
      <c r="U174"/>
      <c r="V174"/>
      <c r="W174"/>
      <c r="X174"/>
      <c r="Y174"/>
      <c r="Z174"/>
      <c r="AA174"/>
      <c r="AB174"/>
      <c r="AC174"/>
      <c r="AD174"/>
      <c r="AE174"/>
      <c r="AF174"/>
      <c r="AG174"/>
      <c r="AH174"/>
      <c r="AI174"/>
    </row>
    <row r="175" spans="1:35" s="24" customFormat="1" x14ac:dyDescent="0.25">
      <c r="A175"/>
      <c r="B175"/>
      <c r="C175"/>
      <c r="D175" s="25"/>
      <c r="E175" s="26"/>
      <c r="F175" s="23"/>
      <c r="G175"/>
      <c r="H175"/>
      <c r="I175"/>
      <c r="J175"/>
      <c r="K175"/>
      <c r="L175"/>
      <c r="M175"/>
      <c r="N175"/>
      <c r="O175"/>
      <c r="P175" s="35"/>
      <c r="Q175" s="37"/>
      <c r="R175" s="34"/>
      <c r="S175" s="34"/>
      <c r="T175"/>
      <c r="U175"/>
      <c r="V175"/>
      <c r="W175"/>
      <c r="X175"/>
      <c r="Y175"/>
      <c r="Z175"/>
      <c r="AA175"/>
      <c r="AB175"/>
      <c r="AC175"/>
      <c r="AD175"/>
      <c r="AE175"/>
      <c r="AF175"/>
      <c r="AG175"/>
      <c r="AH175"/>
      <c r="AI175"/>
    </row>
    <row r="176" spans="1:35" s="24" customFormat="1" x14ac:dyDescent="0.25">
      <c r="A176"/>
      <c r="B176"/>
      <c r="C176"/>
      <c r="D176" s="25"/>
      <c r="E176" s="26"/>
      <c r="F176" s="23"/>
      <c r="G176"/>
      <c r="H176"/>
      <c r="I176"/>
      <c r="J176"/>
      <c r="K176"/>
      <c r="L176"/>
      <c r="M176"/>
      <c r="N176"/>
      <c r="O176"/>
      <c r="P176" s="35"/>
      <c r="Q176" s="34"/>
      <c r="R176" s="34"/>
      <c r="S176" s="34"/>
      <c r="T176"/>
      <c r="U176"/>
      <c r="V176"/>
      <c r="W176"/>
      <c r="X176"/>
      <c r="Y176"/>
      <c r="Z176"/>
      <c r="AA176"/>
      <c r="AB176"/>
      <c r="AC176"/>
      <c r="AD176"/>
      <c r="AE176"/>
      <c r="AF176"/>
      <c r="AG176"/>
      <c r="AH176"/>
      <c r="AI176"/>
    </row>
    <row r="177" spans="1:35" s="24" customFormat="1" x14ac:dyDescent="0.25">
      <c r="A177"/>
      <c r="B177"/>
      <c r="C177"/>
      <c r="D177" s="25"/>
      <c r="E177" s="26"/>
      <c r="F177" s="23"/>
      <c r="G177"/>
      <c r="H177"/>
      <c r="I177"/>
      <c r="J177"/>
      <c r="K177"/>
      <c r="L177"/>
      <c r="M177"/>
      <c r="N177"/>
      <c r="O177"/>
      <c r="P177" s="35"/>
      <c r="Q177" s="34"/>
      <c r="R177" s="34"/>
      <c r="S177" s="34"/>
      <c r="T177"/>
      <c r="U177"/>
      <c r="V177"/>
      <c r="W177"/>
      <c r="X177"/>
      <c r="Y177"/>
      <c r="Z177"/>
      <c r="AA177"/>
      <c r="AB177"/>
      <c r="AC177"/>
      <c r="AD177"/>
      <c r="AE177"/>
      <c r="AF177"/>
      <c r="AG177"/>
      <c r="AH177"/>
      <c r="AI177"/>
    </row>
    <row r="178" spans="1:35" x14ac:dyDescent="0.25">
      <c r="P178" s="35"/>
      <c r="Q178" s="34"/>
      <c r="R178" s="34"/>
      <c r="S178" s="34"/>
    </row>
    <row r="179" spans="1:35" s="24" customFormat="1" x14ac:dyDescent="0.25">
      <c r="A179"/>
      <c r="B179"/>
      <c r="C179"/>
      <c r="D179" s="25"/>
      <c r="E179" s="26"/>
      <c r="F179" s="23"/>
      <c r="G179"/>
      <c r="H179"/>
      <c r="I179"/>
      <c r="J179"/>
      <c r="K179"/>
      <c r="L179"/>
      <c r="M179"/>
      <c r="N179"/>
      <c r="O179"/>
      <c r="P179" s="35"/>
      <c r="Q179" s="34"/>
      <c r="R179" s="34"/>
      <c r="S179" s="34"/>
      <c r="T179"/>
      <c r="U179"/>
      <c r="V179"/>
      <c r="W179"/>
      <c r="X179"/>
      <c r="Y179"/>
      <c r="Z179"/>
      <c r="AA179"/>
      <c r="AB179"/>
      <c r="AC179"/>
      <c r="AD179"/>
      <c r="AE179"/>
      <c r="AF179"/>
      <c r="AG179"/>
      <c r="AH179"/>
      <c r="AI179"/>
    </row>
    <row r="180" spans="1:35" x14ac:dyDescent="0.25">
      <c r="P180" s="35"/>
      <c r="Q180" s="34"/>
      <c r="R180" s="34"/>
      <c r="S180" s="34"/>
    </row>
    <row r="181" spans="1:35" s="24" customFormat="1" x14ac:dyDescent="0.25">
      <c r="A181"/>
      <c r="B181"/>
      <c r="C181"/>
      <c r="D181" s="25"/>
      <c r="E181" s="26"/>
      <c r="F181" s="23"/>
      <c r="G181"/>
      <c r="H181"/>
      <c r="I181"/>
      <c r="J181"/>
      <c r="K181"/>
      <c r="L181"/>
      <c r="M181"/>
      <c r="N181"/>
      <c r="O181"/>
      <c r="P181" s="33"/>
      <c r="Q181" s="34"/>
      <c r="R181" s="34"/>
      <c r="S181" s="34"/>
      <c r="T181"/>
      <c r="U181"/>
      <c r="V181"/>
      <c r="W181"/>
      <c r="X181"/>
      <c r="Y181"/>
      <c r="Z181"/>
      <c r="AA181"/>
      <c r="AB181"/>
      <c r="AC181"/>
      <c r="AD181"/>
      <c r="AE181"/>
      <c r="AF181"/>
      <c r="AG181"/>
      <c r="AH181"/>
      <c r="AI181"/>
    </row>
    <row r="182" spans="1:35" s="24" customFormat="1" x14ac:dyDescent="0.25">
      <c r="A182"/>
      <c r="B182"/>
      <c r="C182"/>
      <c r="D182" s="25"/>
      <c r="E182" s="26"/>
      <c r="F182" s="23"/>
      <c r="G182"/>
      <c r="H182"/>
      <c r="I182"/>
      <c r="J182"/>
      <c r="K182"/>
      <c r="L182"/>
      <c r="M182"/>
      <c r="N182"/>
      <c r="O182"/>
      <c r="P182" s="45"/>
      <c r="Q182" s="37"/>
      <c r="R182" s="34"/>
      <c r="S182" s="34"/>
      <c r="T182"/>
      <c r="U182"/>
      <c r="V182"/>
      <c r="W182"/>
      <c r="X182"/>
      <c r="Y182"/>
      <c r="Z182"/>
      <c r="AA182"/>
      <c r="AB182"/>
      <c r="AC182"/>
      <c r="AD182"/>
      <c r="AE182"/>
      <c r="AF182"/>
      <c r="AG182"/>
      <c r="AH182"/>
      <c r="AI182"/>
    </row>
    <row r="183" spans="1:35" s="24" customFormat="1" x14ac:dyDescent="0.25">
      <c r="A183"/>
      <c r="B183"/>
      <c r="C183"/>
      <c r="D183" s="25"/>
      <c r="E183" s="26"/>
      <c r="F183" s="23"/>
      <c r="G183"/>
      <c r="H183"/>
      <c r="I183"/>
      <c r="J183"/>
      <c r="K183"/>
      <c r="L183"/>
      <c r="M183"/>
      <c r="N183"/>
      <c r="O183"/>
      <c r="P183" s="45"/>
      <c r="Q183" s="34"/>
      <c r="R183" s="34"/>
      <c r="S183" s="34"/>
      <c r="T183"/>
      <c r="U183"/>
      <c r="V183"/>
      <c r="W183"/>
      <c r="X183"/>
      <c r="Y183"/>
      <c r="Z183"/>
      <c r="AA183"/>
      <c r="AB183"/>
      <c r="AC183"/>
      <c r="AD183"/>
      <c r="AE183"/>
      <c r="AF183"/>
      <c r="AG183"/>
      <c r="AH183"/>
      <c r="AI183"/>
    </row>
    <row r="184" spans="1:35" s="24" customFormat="1" x14ac:dyDescent="0.25">
      <c r="A184"/>
      <c r="B184"/>
      <c r="C184"/>
      <c r="D184" s="25"/>
      <c r="E184" s="26"/>
      <c r="F184" s="23"/>
      <c r="G184"/>
      <c r="H184"/>
      <c r="I184"/>
      <c r="J184"/>
      <c r="K184"/>
      <c r="L184"/>
      <c r="M184"/>
      <c r="N184"/>
      <c r="O184"/>
      <c r="P184" s="35"/>
      <c r="Q184" s="34"/>
      <c r="R184" s="34"/>
      <c r="S184" s="34"/>
      <c r="T184"/>
      <c r="U184"/>
      <c r="V184"/>
      <c r="W184"/>
      <c r="X184"/>
      <c r="Y184"/>
      <c r="Z184"/>
      <c r="AA184"/>
      <c r="AB184"/>
      <c r="AC184"/>
      <c r="AD184"/>
      <c r="AE184"/>
      <c r="AF184"/>
      <c r="AG184"/>
      <c r="AH184"/>
      <c r="AI184"/>
    </row>
    <row r="185" spans="1:35" x14ac:dyDescent="0.25">
      <c r="P185" s="35"/>
      <c r="Q185" s="34"/>
      <c r="R185" s="34"/>
      <c r="S185" s="34"/>
    </row>
    <row r="186" spans="1:35" s="24" customFormat="1" x14ac:dyDescent="0.25">
      <c r="A186"/>
      <c r="B186"/>
      <c r="C186"/>
      <c r="D186" s="25"/>
      <c r="E186" s="26"/>
      <c r="F186" s="23"/>
      <c r="G186"/>
      <c r="H186"/>
      <c r="I186"/>
      <c r="J186"/>
      <c r="K186"/>
      <c r="L186"/>
      <c r="M186"/>
      <c r="N186"/>
      <c r="O186"/>
      <c r="P186" s="35"/>
      <c r="Q186" s="34"/>
      <c r="R186" s="34"/>
      <c r="S186" s="34"/>
      <c r="T186"/>
      <c r="U186"/>
      <c r="V186"/>
      <c r="W186"/>
      <c r="X186"/>
      <c r="Y186"/>
      <c r="Z186"/>
      <c r="AA186"/>
      <c r="AB186"/>
      <c r="AC186"/>
      <c r="AD186"/>
      <c r="AE186"/>
      <c r="AF186"/>
      <c r="AG186"/>
      <c r="AH186"/>
      <c r="AI186"/>
    </row>
    <row r="187" spans="1:35" x14ac:dyDescent="0.25">
      <c r="P187" s="35"/>
      <c r="Q187" s="34"/>
      <c r="R187" s="34"/>
      <c r="S187" s="34"/>
    </row>
    <row r="202" spans="2:2" x14ac:dyDescent="0.25">
      <c r="B202" s="27"/>
    </row>
    <row r="399" spans="2:2" x14ac:dyDescent="0.25">
      <c r="B399" s="27"/>
    </row>
    <row r="400" spans="2:2" x14ac:dyDescent="0.25">
      <c r="B400" s="27"/>
    </row>
    <row r="425" spans="2:2" x14ac:dyDescent="0.25">
      <c r="B425" s="27"/>
    </row>
    <row r="426" spans="2:2" x14ac:dyDescent="0.25">
      <c r="B426" s="27"/>
    </row>
    <row r="427" spans="2:2" x14ac:dyDescent="0.25">
      <c r="B427" s="27"/>
    </row>
    <row r="448" spans="2:2" x14ac:dyDescent="0.25">
      <c r="B448" s="27"/>
    </row>
    <row r="461" spans="2:2" x14ac:dyDescent="0.25">
      <c r="B461" s="27"/>
    </row>
    <row r="462" spans="2:2" x14ac:dyDescent="0.25">
      <c r="B462" s="27"/>
    </row>
    <row r="469" spans="2:2" x14ac:dyDescent="0.25">
      <c r="B469" s="27"/>
    </row>
    <row r="470" spans="2:2" x14ac:dyDescent="0.25">
      <c r="B470" s="27"/>
    </row>
    <row r="480" spans="2:2" x14ac:dyDescent="0.25">
      <c r="B480" s="27"/>
    </row>
    <row r="481" spans="2:2" x14ac:dyDescent="0.25">
      <c r="B481" s="27"/>
    </row>
    <row r="482" spans="2:2" x14ac:dyDescent="0.25">
      <c r="B482" s="27"/>
    </row>
    <row r="483" spans="2:2" x14ac:dyDescent="0.25">
      <c r="B483" s="27"/>
    </row>
    <row r="484" spans="2:2" x14ac:dyDescent="0.25">
      <c r="B484" s="27"/>
    </row>
    <row r="485" spans="2:2" x14ac:dyDescent="0.25">
      <c r="B485" s="27"/>
    </row>
    <row r="540" spans="2:2" x14ac:dyDescent="0.25">
      <c r="B540" s="27"/>
    </row>
    <row r="588" spans="2:2" x14ac:dyDescent="0.25">
      <c r="B588" s="27"/>
    </row>
    <row r="619" spans="2:2" x14ac:dyDescent="0.25">
      <c r="B619" s="27"/>
    </row>
    <row r="620" spans="2:2" x14ac:dyDescent="0.25">
      <c r="B620" s="27"/>
    </row>
    <row r="621" spans="2:2" x14ac:dyDescent="0.25">
      <c r="B621" s="27"/>
    </row>
    <row r="622" spans="2:2" x14ac:dyDescent="0.25">
      <c r="B622" s="27"/>
    </row>
    <row r="623" spans="2:2" x14ac:dyDescent="0.25">
      <c r="B623" s="27"/>
    </row>
    <row r="669" spans="2:2" x14ac:dyDescent="0.25">
      <c r="B669" s="27"/>
    </row>
    <row r="686" spans="2:2" x14ac:dyDescent="0.25">
      <c r="B686" s="27"/>
    </row>
    <row r="687" spans="2:2" x14ac:dyDescent="0.25">
      <c r="B687" s="27"/>
    </row>
    <row r="688" spans="2:2" x14ac:dyDescent="0.25">
      <c r="B688" s="27"/>
    </row>
    <row r="689" spans="2:2" x14ac:dyDescent="0.25">
      <c r="B689" s="27"/>
    </row>
    <row r="690" spans="2:2" x14ac:dyDescent="0.25">
      <c r="B690" s="27"/>
    </row>
    <row r="691" spans="2:2" x14ac:dyDescent="0.25">
      <c r="B691" s="27"/>
    </row>
    <row r="692" spans="2:2" x14ac:dyDescent="0.25">
      <c r="B692" s="27"/>
    </row>
    <row r="693" spans="2:2" x14ac:dyDescent="0.25">
      <c r="B693" s="27"/>
    </row>
    <row r="694" spans="2:2" x14ac:dyDescent="0.25">
      <c r="B694" s="27"/>
    </row>
    <row r="695" spans="2:2" x14ac:dyDescent="0.25">
      <c r="B695" s="27"/>
    </row>
    <row r="696" spans="2:2" x14ac:dyDescent="0.25">
      <c r="B696" s="27"/>
    </row>
    <row r="697" spans="2:2" x14ac:dyDescent="0.25">
      <c r="B697" s="27"/>
    </row>
    <row r="698" spans="2:2" x14ac:dyDescent="0.25">
      <c r="B698" s="27"/>
    </row>
    <row r="699" spans="2:2" x14ac:dyDescent="0.25">
      <c r="B699" s="27"/>
    </row>
    <row r="700" spans="2:2" x14ac:dyDescent="0.25">
      <c r="B700" s="27"/>
    </row>
    <row r="701" spans="2:2" x14ac:dyDescent="0.25">
      <c r="B701" s="27"/>
    </row>
    <row r="702" spans="2:2" x14ac:dyDescent="0.25">
      <c r="B702" s="27"/>
    </row>
    <row r="704" spans="2:2" x14ac:dyDescent="0.25">
      <c r="B704" s="27"/>
    </row>
    <row r="867" spans="2:2" x14ac:dyDescent="0.25">
      <c r="B867" s="27"/>
    </row>
    <row r="868" spans="2:2" x14ac:dyDescent="0.25">
      <c r="B868" s="27"/>
    </row>
    <row r="870" spans="2:2" x14ac:dyDescent="0.25">
      <c r="B870" s="27"/>
    </row>
    <row r="871" spans="2:2" x14ac:dyDescent="0.25">
      <c r="B871" s="27"/>
    </row>
    <row r="872" spans="2:2" x14ac:dyDescent="0.25">
      <c r="B872" s="27"/>
    </row>
    <row r="912" spans="2:2" x14ac:dyDescent="0.25">
      <c r="B912" s="27"/>
    </row>
    <row r="958" spans="2:2" x14ac:dyDescent="0.25">
      <c r="B958" s="27"/>
    </row>
    <row r="962" spans="2:2" x14ac:dyDescent="0.25">
      <c r="B962" s="27"/>
    </row>
    <row r="965" spans="2:2" x14ac:dyDescent="0.25">
      <c r="B965" s="27"/>
    </row>
    <row r="1095" spans="2:2" x14ac:dyDescent="0.25">
      <c r="B1095" s="27"/>
    </row>
    <row r="1096" spans="2:2" x14ac:dyDescent="0.25">
      <c r="B1096" s="27"/>
    </row>
    <row r="1097" spans="2:2" x14ac:dyDescent="0.25">
      <c r="B1097" s="27"/>
    </row>
    <row r="1098" spans="2:2" x14ac:dyDescent="0.25">
      <c r="B1098" s="27"/>
    </row>
    <row r="1099" spans="2:2" x14ac:dyDescent="0.25">
      <c r="B1099" s="27"/>
    </row>
    <row r="1100" spans="2:2" x14ac:dyDescent="0.25">
      <c r="B1100" s="27"/>
    </row>
    <row r="1101" spans="2:2" x14ac:dyDescent="0.25">
      <c r="B1101" s="27"/>
    </row>
    <row r="1102" spans="2:2" x14ac:dyDescent="0.25">
      <c r="B1102" s="27"/>
    </row>
    <row r="1103" spans="2:2" x14ac:dyDescent="0.25">
      <c r="B1103" s="27"/>
    </row>
    <row r="1104" spans="2:2" x14ac:dyDescent="0.25">
      <c r="B1104" s="27"/>
    </row>
    <row r="1105" spans="2:2" x14ac:dyDescent="0.25">
      <c r="B1105" s="27"/>
    </row>
    <row r="1106" spans="2:2" x14ac:dyDescent="0.25">
      <c r="B1106" s="27"/>
    </row>
    <row r="1342" spans="2:2" x14ac:dyDescent="0.25">
      <c r="B1342" s="27"/>
    </row>
    <row r="1343" spans="2:2" x14ac:dyDescent="0.25">
      <c r="B1343" s="27"/>
    </row>
    <row r="1344" spans="2:2" x14ac:dyDescent="0.25">
      <c r="B1344" s="27"/>
    </row>
    <row r="1433" spans="2:2" x14ac:dyDescent="0.25">
      <c r="B1433" s="27"/>
    </row>
    <row r="1819" spans="2:2" x14ac:dyDescent="0.25">
      <c r="B1819" s="27"/>
    </row>
    <row r="1916" spans="2:2" x14ac:dyDescent="0.25">
      <c r="B1916" s="27"/>
    </row>
    <row r="1917" spans="2:2" x14ac:dyDescent="0.25">
      <c r="B1917" s="27"/>
    </row>
    <row r="1918" spans="2:2" x14ac:dyDescent="0.25">
      <c r="B1918" s="27"/>
    </row>
    <row r="1919" spans="2:2" x14ac:dyDescent="0.25">
      <c r="B1919" s="27"/>
    </row>
    <row r="1920" spans="2:2" x14ac:dyDescent="0.25">
      <c r="B1920" s="27"/>
    </row>
    <row r="1980" spans="2:2" x14ac:dyDescent="0.25">
      <c r="B1980" s="27"/>
    </row>
    <row r="1981" spans="2:2" x14ac:dyDescent="0.25">
      <c r="B1981" s="27"/>
    </row>
    <row r="1982" spans="2:2" x14ac:dyDescent="0.25">
      <c r="B1982" s="27"/>
    </row>
    <row r="1983" spans="2:2" x14ac:dyDescent="0.25">
      <c r="B1983" s="27"/>
    </row>
    <row r="1984" spans="2:2" x14ac:dyDescent="0.25">
      <c r="B1984" s="27"/>
    </row>
    <row r="1985" spans="2:2" x14ac:dyDescent="0.25">
      <c r="B1985" s="27"/>
    </row>
    <row r="1986" spans="2:2" x14ac:dyDescent="0.25">
      <c r="B1986" s="27"/>
    </row>
    <row r="1995" spans="2:2" x14ac:dyDescent="0.25">
      <c r="B1995" s="27"/>
    </row>
    <row r="1996" spans="2:2" x14ac:dyDescent="0.25">
      <c r="B1996" s="27"/>
    </row>
    <row r="1997" spans="2:2" x14ac:dyDescent="0.25">
      <c r="B1997" s="27"/>
    </row>
    <row r="1998" spans="2:2" x14ac:dyDescent="0.25">
      <c r="B1998" s="27"/>
    </row>
    <row r="2046" spans="2:2" x14ac:dyDescent="0.25">
      <c r="B2046" s="27"/>
    </row>
    <row r="2114" spans="2:2" x14ac:dyDescent="0.25">
      <c r="B2114" s="27"/>
    </row>
    <row r="2117" spans="2:2" x14ac:dyDescent="0.25">
      <c r="B2117" s="27"/>
    </row>
    <row r="2177" spans="2:2" x14ac:dyDescent="0.25">
      <c r="B2177" s="27"/>
    </row>
    <row r="2225" spans="2:2" x14ac:dyDescent="0.25">
      <c r="B2225" s="27"/>
    </row>
    <row r="2226" spans="2:2" x14ac:dyDescent="0.25">
      <c r="B2226" s="27"/>
    </row>
    <row r="2227" spans="2:2" x14ac:dyDescent="0.25">
      <c r="B2227" s="27"/>
    </row>
    <row r="2228" spans="2:2" x14ac:dyDescent="0.25">
      <c r="B2228" s="27"/>
    </row>
    <row r="2240" spans="2:2" x14ac:dyDescent="0.25">
      <c r="B2240" s="27"/>
    </row>
    <row r="2380" spans="2:2" x14ac:dyDescent="0.25">
      <c r="B2380" s="27"/>
    </row>
    <row r="2452" spans="2:2" x14ac:dyDescent="0.25">
      <c r="B2452" s="27"/>
    </row>
    <row r="2501" spans="2:2" x14ac:dyDescent="0.25">
      <c r="B2501" s="27"/>
    </row>
    <row r="2548" spans="2:2" x14ac:dyDescent="0.25">
      <c r="B2548" s="27"/>
    </row>
    <row r="2560" spans="2:2" x14ac:dyDescent="0.25">
      <c r="B2560" s="27"/>
    </row>
    <row r="2561" spans="2:2" x14ac:dyDescent="0.25">
      <c r="B2561" s="27"/>
    </row>
    <row r="2562" spans="2:2" x14ac:dyDescent="0.25">
      <c r="B2562" s="27"/>
    </row>
    <row r="2644" spans="2:2" x14ac:dyDescent="0.25">
      <c r="B2644" s="27"/>
    </row>
    <row r="2645" spans="2:2" x14ac:dyDescent="0.25">
      <c r="B2645" s="27"/>
    </row>
    <row r="2646" spans="2:2" x14ac:dyDescent="0.25">
      <c r="B2646" s="27"/>
    </row>
    <row r="2647" spans="2:2" x14ac:dyDescent="0.25">
      <c r="B2647" s="27"/>
    </row>
    <row r="2648" spans="2:2" x14ac:dyDescent="0.25">
      <c r="B2648" s="27"/>
    </row>
    <row r="2649" spans="2:2" x14ac:dyDescent="0.25">
      <c r="B2649" s="27"/>
    </row>
    <row r="2650" spans="2:2" x14ac:dyDescent="0.25">
      <c r="B2650" s="27"/>
    </row>
    <row r="2661" spans="2:2" x14ac:dyDescent="0.25">
      <c r="B2661" s="27"/>
    </row>
    <row r="2802" spans="2:2" x14ac:dyDescent="0.25">
      <c r="B2802" s="27"/>
    </row>
    <row r="2803" spans="2:2" x14ac:dyDescent="0.25">
      <c r="B2803" s="27"/>
    </row>
    <row r="2804" spans="2:2" x14ac:dyDescent="0.25">
      <c r="B2804" s="27"/>
    </row>
    <row r="2805" spans="2:2" x14ac:dyDescent="0.25">
      <c r="B2805" s="27"/>
    </row>
    <row r="2927" spans="2:2" x14ac:dyDescent="0.25">
      <c r="B2927" s="27"/>
    </row>
    <row r="2982" spans="2:2" x14ac:dyDescent="0.25">
      <c r="B2982" s="27"/>
    </row>
    <row r="2983" spans="2:2" x14ac:dyDescent="0.25">
      <c r="B2983" s="27"/>
    </row>
    <row r="2984" spans="2:2" x14ac:dyDescent="0.25">
      <c r="B2984" s="27"/>
    </row>
    <row r="2985" spans="2:2" x14ac:dyDescent="0.25">
      <c r="B2985" s="27"/>
    </row>
    <row r="2986" spans="2:2" x14ac:dyDescent="0.25">
      <c r="B2986" s="27"/>
    </row>
    <row r="2987" spans="2:2" x14ac:dyDescent="0.25">
      <c r="B2987" s="27"/>
    </row>
    <row r="3007" spans="2:2" x14ac:dyDescent="0.25">
      <c r="B3007" s="27"/>
    </row>
    <row r="3163" spans="2:2" x14ac:dyDescent="0.25">
      <c r="B3163" s="27"/>
    </row>
    <row r="3164" spans="2:2" x14ac:dyDescent="0.25">
      <c r="B3164" s="27"/>
    </row>
    <row r="3165" spans="2:2" x14ac:dyDescent="0.25">
      <c r="B3165" s="27"/>
    </row>
    <row r="3166" spans="2:2" x14ac:dyDescent="0.25">
      <c r="B3166" s="27"/>
    </row>
    <row r="3167" spans="2:2" x14ac:dyDescent="0.25">
      <c r="B3167" s="27"/>
    </row>
    <row r="3168" spans="2:2" x14ac:dyDescent="0.25">
      <c r="B3168" s="27"/>
    </row>
    <row r="3178" spans="2:2" x14ac:dyDescent="0.25">
      <c r="B3178" s="27"/>
    </row>
    <row r="3179" spans="2:2" x14ac:dyDescent="0.25">
      <c r="B3179" s="27"/>
    </row>
    <row r="3248" spans="2:2" x14ac:dyDescent="0.25">
      <c r="B3248" s="27"/>
    </row>
    <row r="3351" spans="2:2" x14ac:dyDescent="0.25">
      <c r="B3351" s="27"/>
    </row>
    <row r="3352" spans="2:2" x14ac:dyDescent="0.25">
      <c r="B3352" s="27"/>
    </row>
    <row r="3353" spans="2:2" x14ac:dyDescent="0.25">
      <c r="B3353" s="27"/>
    </row>
    <row r="3354" spans="2:2" x14ac:dyDescent="0.25">
      <c r="B3354" s="27"/>
    </row>
    <row r="3355" spans="2:2" x14ac:dyDescent="0.25">
      <c r="B3355" s="27"/>
    </row>
    <row r="3356" spans="2:2" x14ac:dyDescent="0.25">
      <c r="B3356" s="27"/>
    </row>
    <row r="3357" spans="2:2" x14ac:dyDescent="0.25">
      <c r="B3357" s="27"/>
    </row>
    <row r="3358" spans="2:2" x14ac:dyDescent="0.25">
      <c r="B3358" s="27"/>
    </row>
    <row r="3374" spans="2:2" x14ac:dyDescent="0.25">
      <c r="B3374" s="27"/>
    </row>
    <row r="3375" spans="2:2" x14ac:dyDescent="0.25">
      <c r="B3375" s="27"/>
    </row>
    <row r="3376" spans="2:2" x14ac:dyDescent="0.25">
      <c r="B3376" s="27"/>
    </row>
    <row r="3404" spans="2:2" x14ac:dyDescent="0.25">
      <c r="B3404" s="27"/>
    </row>
    <row r="3405" spans="2:2" x14ac:dyDescent="0.25">
      <c r="B3405" s="27"/>
    </row>
    <row r="3491" spans="2:2" x14ac:dyDescent="0.25">
      <c r="B3491" s="27"/>
    </row>
    <row r="3533" spans="2:2" x14ac:dyDescent="0.25">
      <c r="B3533" s="27"/>
    </row>
    <row r="3541" spans="2:2" x14ac:dyDescent="0.25">
      <c r="B3541" s="27"/>
    </row>
    <row r="3630" spans="2:2" x14ac:dyDescent="0.25">
      <c r="B3630" s="27"/>
    </row>
    <row r="3641" spans="2:2" x14ac:dyDescent="0.25">
      <c r="B3641" s="27"/>
    </row>
    <row r="3642" spans="2:2" x14ac:dyDescent="0.25">
      <c r="B3642" s="27"/>
    </row>
    <row r="3643" spans="2:2" x14ac:dyDescent="0.25">
      <c r="B3643" s="27"/>
    </row>
    <row r="3647" spans="2:2" x14ac:dyDescent="0.25">
      <c r="B3647" s="27"/>
    </row>
    <row r="3648" spans="2:2" x14ac:dyDescent="0.25">
      <c r="B3648" s="27"/>
    </row>
    <row r="3649" spans="2:2" x14ac:dyDescent="0.25">
      <c r="B3649" s="27"/>
    </row>
    <row r="3650" spans="2:2" x14ac:dyDescent="0.25">
      <c r="B3650" s="27"/>
    </row>
    <row r="3655" spans="2:2" x14ac:dyDescent="0.25">
      <c r="B3655" s="27"/>
    </row>
    <row r="3666" spans="2:2" x14ac:dyDescent="0.25">
      <c r="B3666" s="27"/>
    </row>
    <row r="3667" spans="2:2" x14ac:dyDescent="0.25">
      <c r="B3667" s="27"/>
    </row>
    <row r="3668" spans="2:2" x14ac:dyDescent="0.25">
      <c r="B3668" s="27"/>
    </row>
    <row r="3669" spans="2:2" x14ac:dyDescent="0.25">
      <c r="B3669" s="27"/>
    </row>
    <row r="3670" spans="2:2" x14ac:dyDescent="0.25">
      <c r="B3670" s="27"/>
    </row>
    <row r="3671" spans="2:2" x14ac:dyDescent="0.25">
      <c r="B3671" s="27"/>
    </row>
    <row r="3672" spans="2:2" x14ac:dyDescent="0.25">
      <c r="B3672" s="27"/>
    </row>
    <row r="3673" spans="2:2" x14ac:dyDescent="0.25">
      <c r="B3673" s="27"/>
    </row>
    <row r="3674" spans="2:2" x14ac:dyDescent="0.25">
      <c r="B3674" s="27"/>
    </row>
    <row r="3675" spans="2:2" x14ac:dyDescent="0.25">
      <c r="B3675" s="27"/>
    </row>
    <row r="3676" spans="2:2" x14ac:dyDescent="0.25">
      <c r="B3676" s="27"/>
    </row>
    <row r="3677" spans="2:2" x14ac:dyDescent="0.25">
      <c r="B3677" s="27"/>
    </row>
    <row r="3678" spans="2:2" x14ac:dyDescent="0.25">
      <c r="B3678" s="27"/>
    </row>
    <row r="3679" spans="2:2" x14ac:dyDescent="0.25">
      <c r="B3679" s="27"/>
    </row>
    <row r="3680" spans="2:2" x14ac:dyDescent="0.25">
      <c r="B3680" s="27"/>
    </row>
    <row r="3681" spans="2:2" x14ac:dyDescent="0.25">
      <c r="B3681" s="27"/>
    </row>
    <row r="3682" spans="2:2" x14ac:dyDescent="0.25">
      <c r="B3682" s="27"/>
    </row>
    <row r="3683" spans="2:2" x14ac:dyDescent="0.25">
      <c r="B3683" s="27"/>
    </row>
    <row r="3684" spans="2:2" x14ac:dyDescent="0.25">
      <c r="B3684" s="27"/>
    </row>
    <row r="3685" spans="2:2" x14ac:dyDescent="0.25">
      <c r="B3685" s="27"/>
    </row>
    <row r="3686" spans="2:2" x14ac:dyDescent="0.25">
      <c r="B3686" s="27"/>
    </row>
    <row r="3687" spans="2:2" x14ac:dyDescent="0.25">
      <c r="B3687" s="27"/>
    </row>
    <row r="3688" spans="2:2" x14ac:dyDescent="0.25">
      <c r="B3688" s="27"/>
    </row>
    <row r="3695" spans="2:2" x14ac:dyDescent="0.25">
      <c r="B3695" s="27"/>
    </row>
    <row r="3696" spans="2:2" x14ac:dyDescent="0.25">
      <c r="B3696" s="27"/>
    </row>
    <row r="3697" spans="2:2" x14ac:dyDescent="0.25">
      <c r="B3697" s="27"/>
    </row>
    <row r="3752" spans="2:2" x14ac:dyDescent="0.25">
      <c r="B3752" s="27"/>
    </row>
    <row r="3753" spans="2:2" x14ac:dyDescent="0.25">
      <c r="B3753" s="27"/>
    </row>
    <row r="3871" spans="2:2" x14ac:dyDescent="0.25">
      <c r="B3871" s="27"/>
    </row>
    <row r="3919" spans="2:2" x14ac:dyDescent="0.25">
      <c r="B3919" s="27"/>
    </row>
    <row r="3920" spans="2:2" x14ac:dyDescent="0.25">
      <c r="B3920" s="27"/>
    </row>
    <row r="4013" spans="2:2" x14ac:dyDescent="0.25">
      <c r="B4013" s="27"/>
    </row>
    <row r="4049" spans="2:2" x14ac:dyDescent="0.25">
      <c r="B4049" s="27"/>
    </row>
    <row r="4050" spans="2:2" x14ac:dyDescent="0.25">
      <c r="B4050" s="27"/>
    </row>
    <row r="4051" spans="2:2" x14ac:dyDescent="0.25">
      <c r="B4051" s="27"/>
    </row>
    <row r="4052" spans="2:2" x14ac:dyDescent="0.25">
      <c r="B4052" s="27"/>
    </row>
    <row r="4053" spans="2:2" x14ac:dyDescent="0.25">
      <c r="B4053" s="27"/>
    </row>
    <row r="4054" spans="2:2" x14ac:dyDescent="0.25">
      <c r="B4054" s="27"/>
    </row>
    <row r="4055" spans="2:2" x14ac:dyDescent="0.25">
      <c r="B4055" s="27"/>
    </row>
    <row r="4056" spans="2:2" x14ac:dyDescent="0.25">
      <c r="B4056" s="27"/>
    </row>
    <row r="4057" spans="2:2" x14ac:dyDescent="0.25">
      <c r="B4057" s="27"/>
    </row>
    <row r="4058" spans="2:2" x14ac:dyDescent="0.25">
      <c r="B4058" s="27"/>
    </row>
    <row r="4059" spans="2:2" x14ac:dyDescent="0.25">
      <c r="B4059" s="27"/>
    </row>
    <row r="4060" spans="2:2" x14ac:dyDescent="0.25">
      <c r="B4060" s="27"/>
    </row>
    <row r="4061" spans="2:2" x14ac:dyDescent="0.25">
      <c r="B4061" s="27"/>
    </row>
    <row r="4062" spans="2:2" x14ac:dyDescent="0.25">
      <c r="B4062" s="27"/>
    </row>
    <row r="4124" spans="2:2" x14ac:dyDescent="0.25">
      <c r="B4124" s="27"/>
    </row>
    <row r="4125" spans="2:2" x14ac:dyDescent="0.25">
      <c r="B4125" s="27"/>
    </row>
    <row r="4126" spans="2:2" x14ac:dyDescent="0.25">
      <c r="B4126" s="27"/>
    </row>
    <row r="4127" spans="2:2" x14ac:dyDescent="0.25">
      <c r="B4127" s="27"/>
    </row>
    <row r="4128" spans="2:2" x14ac:dyDescent="0.25">
      <c r="B4128" s="27"/>
    </row>
    <row r="4129" spans="2:2" x14ac:dyDescent="0.25">
      <c r="B4129" s="27"/>
    </row>
    <row r="4130" spans="2:2" x14ac:dyDescent="0.25">
      <c r="B4130" s="27"/>
    </row>
    <row r="4131" spans="2:2" x14ac:dyDescent="0.25">
      <c r="B4131" s="27"/>
    </row>
    <row r="4175" spans="2:2" x14ac:dyDescent="0.25">
      <c r="B4175" s="27"/>
    </row>
    <row r="4205" spans="2:2" x14ac:dyDescent="0.25">
      <c r="B4205" s="27"/>
    </row>
    <row r="4270" spans="2:2" x14ac:dyDescent="0.25">
      <c r="B4270" s="27"/>
    </row>
    <row r="4271" spans="2:2" x14ac:dyDescent="0.25">
      <c r="B4271" s="27"/>
    </row>
    <row r="4338" spans="2:2" x14ac:dyDescent="0.25">
      <c r="B4338" s="27"/>
    </row>
    <row r="4390" spans="2:2" x14ac:dyDescent="0.25">
      <c r="B4390" s="27"/>
    </row>
    <row r="4391" spans="2:2" x14ac:dyDescent="0.25">
      <c r="B4391" s="27"/>
    </row>
    <row r="4392" spans="2:2" x14ac:dyDescent="0.25">
      <c r="B4392" s="27"/>
    </row>
    <row r="4393" spans="2:2" x14ac:dyDescent="0.25">
      <c r="B4393" s="27"/>
    </row>
    <row r="4394" spans="2:2" x14ac:dyDescent="0.25">
      <c r="B4394" s="27"/>
    </row>
    <row r="4395" spans="2:2" x14ac:dyDescent="0.25">
      <c r="B4395" s="27"/>
    </row>
    <row r="4396" spans="2:2" x14ac:dyDescent="0.25">
      <c r="B4396" s="27"/>
    </row>
    <row r="4397" spans="2:2" x14ac:dyDescent="0.25">
      <c r="B4397" s="27"/>
    </row>
    <row r="4398" spans="2:2" x14ac:dyDescent="0.25">
      <c r="B4398" s="27"/>
    </row>
    <row r="4399" spans="2:2" x14ac:dyDescent="0.25">
      <c r="B4399" s="27"/>
    </row>
    <row r="4400" spans="2:2" x14ac:dyDescent="0.25">
      <c r="B4400" s="27"/>
    </row>
    <row r="4401" spans="2:2" x14ac:dyDescent="0.25">
      <c r="B4401" s="27"/>
    </row>
    <row r="4402" spans="2:2" x14ac:dyDescent="0.25">
      <c r="B4402" s="27"/>
    </row>
    <row r="4403" spans="2:2" x14ac:dyDescent="0.25">
      <c r="B4403" s="27"/>
    </row>
    <row r="4404" spans="2:2" x14ac:dyDescent="0.25">
      <c r="B4404" s="27"/>
    </row>
    <row r="4405" spans="2:2" x14ac:dyDescent="0.25">
      <c r="B4405" s="27"/>
    </row>
    <row r="4406" spans="2:2" x14ac:dyDescent="0.25">
      <c r="B4406" s="27"/>
    </row>
    <row r="4407" spans="2:2" x14ac:dyDescent="0.25">
      <c r="B4407" s="27"/>
    </row>
    <row r="4408" spans="2:2" x14ac:dyDescent="0.25">
      <c r="B4408" s="27"/>
    </row>
    <row r="4409" spans="2:2" x14ac:dyDescent="0.25">
      <c r="B4409" s="27"/>
    </row>
    <row r="4410" spans="2:2" x14ac:dyDescent="0.25">
      <c r="B4410" s="27"/>
    </row>
    <row r="4411" spans="2:2" x14ac:dyDescent="0.25">
      <c r="B4411" s="27"/>
    </row>
    <row r="4412" spans="2:2" x14ac:dyDescent="0.25">
      <c r="B4412" s="27"/>
    </row>
    <row r="4413" spans="2:2" x14ac:dyDescent="0.25">
      <c r="B4413" s="27"/>
    </row>
    <row r="4414" spans="2:2" x14ac:dyDescent="0.25">
      <c r="B4414" s="27"/>
    </row>
    <row r="4415" spans="2:2" x14ac:dyDescent="0.25">
      <c r="B4415" s="27"/>
    </row>
    <row r="4416" spans="2:2" x14ac:dyDescent="0.25">
      <c r="B4416" s="27"/>
    </row>
    <row r="4417" spans="2:2" x14ac:dyDescent="0.25">
      <c r="B4417" s="27"/>
    </row>
    <row r="4418" spans="2:2" x14ac:dyDescent="0.25">
      <c r="B4418" s="27"/>
    </row>
    <row r="4419" spans="2:2" x14ac:dyDescent="0.25">
      <c r="B4419" s="27"/>
    </row>
    <row r="4420" spans="2:2" x14ac:dyDescent="0.25">
      <c r="B4420" s="27"/>
    </row>
    <row r="4421" spans="2:2" x14ac:dyDescent="0.25">
      <c r="B4421" s="27"/>
    </row>
    <row r="4422" spans="2:2" x14ac:dyDescent="0.25">
      <c r="B4422" s="27"/>
    </row>
    <row r="4423" spans="2:2" x14ac:dyDescent="0.25">
      <c r="B4423" s="27"/>
    </row>
    <row r="4424" spans="2:2" x14ac:dyDescent="0.25">
      <c r="B4424" s="27"/>
    </row>
    <row r="4425" spans="2:2" x14ac:dyDescent="0.25">
      <c r="B4425" s="27"/>
    </row>
    <row r="4426" spans="2:2" x14ac:dyDescent="0.25">
      <c r="B4426" s="27"/>
    </row>
    <row r="4427" spans="2:2" x14ac:dyDescent="0.25">
      <c r="B4427" s="27"/>
    </row>
    <row r="4428" spans="2:2" x14ac:dyDescent="0.25">
      <c r="B4428" s="27"/>
    </row>
    <row r="4429" spans="2:2" x14ac:dyDescent="0.25">
      <c r="B4429" s="27"/>
    </row>
    <row r="4430" spans="2:2" x14ac:dyDescent="0.25">
      <c r="B4430" s="27"/>
    </row>
    <row r="4431" spans="2:2" x14ac:dyDescent="0.25">
      <c r="B4431" s="27"/>
    </row>
    <row r="4460" spans="2:2" x14ac:dyDescent="0.25">
      <c r="B4460" s="27"/>
    </row>
    <row r="4461" spans="2:2" x14ac:dyDescent="0.25">
      <c r="B4461" s="27"/>
    </row>
    <row r="4462" spans="2:2" x14ac:dyDescent="0.25">
      <c r="B4462" s="27"/>
    </row>
    <row r="4478" spans="2:2" x14ac:dyDescent="0.25">
      <c r="B4478" s="27"/>
    </row>
    <row r="4479" spans="2:2" x14ac:dyDescent="0.25">
      <c r="B4479" s="27"/>
    </row>
    <row r="4480" spans="2:2" x14ac:dyDescent="0.25">
      <c r="B4480" s="27"/>
    </row>
    <row r="4811" spans="2:2" x14ac:dyDescent="0.25">
      <c r="B4811" s="27"/>
    </row>
    <row r="4812" spans="2:2" x14ac:dyDescent="0.25">
      <c r="B4812" s="27"/>
    </row>
    <row r="4813" spans="2:2" x14ac:dyDescent="0.25">
      <c r="B4813" s="27"/>
    </row>
    <row r="4814" spans="2:2" x14ac:dyDescent="0.25">
      <c r="B4814" s="27"/>
    </row>
    <row r="4815" spans="2:2" x14ac:dyDescent="0.25">
      <c r="B4815" s="27"/>
    </row>
    <row r="4816" spans="2:2" x14ac:dyDescent="0.25">
      <c r="B4816" s="27"/>
    </row>
    <row r="4817" spans="2:2" x14ac:dyDescent="0.25">
      <c r="B4817" s="27"/>
    </row>
    <row r="5050" spans="2:2" x14ac:dyDescent="0.25">
      <c r="B5050" s="27"/>
    </row>
    <row r="5051" spans="2:2" x14ac:dyDescent="0.25">
      <c r="B5051" s="27"/>
    </row>
    <row r="5052" spans="2:2" x14ac:dyDescent="0.25">
      <c r="B5052" s="27"/>
    </row>
    <row r="5053" spans="2:2" x14ac:dyDescent="0.25">
      <c r="B5053" s="27"/>
    </row>
    <row r="5054" spans="2:2" x14ac:dyDescent="0.25">
      <c r="B5054" s="27"/>
    </row>
    <row r="5055" spans="2:2" x14ac:dyDescent="0.25">
      <c r="B5055" s="27"/>
    </row>
    <row r="5056" spans="2:2" x14ac:dyDescent="0.25">
      <c r="B5056" s="27"/>
    </row>
    <row r="5057" spans="2:2" x14ac:dyDescent="0.25">
      <c r="B5057" s="27"/>
    </row>
    <row r="5058" spans="2:2" x14ac:dyDescent="0.25">
      <c r="B5058" s="27"/>
    </row>
    <row r="5059" spans="2:2" x14ac:dyDescent="0.25">
      <c r="B5059" s="27"/>
    </row>
    <row r="5060" spans="2:2" x14ac:dyDescent="0.25">
      <c r="B5060" s="27"/>
    </row>
    <row r="5061" spans="2:2" x14ac:dyDescent="0.25">
      <c r="B5061" s="27"/>
    </row>
    <row r="5062" spans="2:2" x14ac:dyDescent="0.25">
      <c r="B5062" s="27"/>
    </row>
    <row r="5063" spans="2:2" x14ac:dyDescent="0.25">
      <c r="B5063" s="27"/>
    </row>
    <row r="5064" spans="2:2" x14ac:dyDescent="0.25">
      <c r="B5064" s="27"/>
    </row>
    <row r="5065" spans="2:2" x14ac:dyDescent="0.25">
      <c r="B5065" s="27"/>
    </row>
    <row r="5066" spans="2:2" x14ac:dyDescent="0.25">
      <c r="B5066" s="27"/>
    </row>
    <row r="5067" spans="2:2" x14ac:dyDescent="0.25">
      <c r="B5067" s="27"/>
    </row>
    <row r="5068" spans="2:2" x14ac:dyDescent="0.25">
      <c r="B5068" s="27"/>
    </row>
    <row r="5069" spans="2:2" x14ac:dyDescent="0.25">
      <c r="B5069" s="27"/>
    </row>
    <row r="5070" spans="2:2" x14ac:dyDescent="0.25">
      <c r="B5070" s="27"/>
    </row>
    <row r="5071" spans="2:2" x14ac:dyDescent="0.25">
      <c r="B5071" s="27"/>
    </row>
    <row r="5072" spans="2:2" x14ac:dyDescent="0.25">
      <c r="B5072" s="27"/>
    </row>
    <row r="5073" spans="2:2" x14ac:dyDescent="0.25">
      <c r="B5073" s="27"/>
    </row>
    <row r="5074" spans="2:2" x14ac:dyDescent="0.25">
      <c r="B5074" s="27"/>
    </row>
    <row r="5075" spans="2:2" x14ac:dyDescent="0.25">
      <c r="B5075" s="27"/>
    </row>
    <row r="5076" spans="2:2" x14ac:dyDescent="0.25">
      <c r="B5076" s="27"/>
    </row>
    <row r="5077" spans="2:2" x14ac:dyDescent="0.25">
      <c r="B5077" s="27"/>
    </row>
    <row r="5078" spans="2:2" x14ac:dyDescent="0.25">
      <c r="B5078" s="27"/>
    </row>
    <row r="5079" spans="2:2" x14ac:dyDescent="0.25">
      <c r="B5079" s="27"/>
    </row>
    <row r="5080" spans="2:2" x14ac:dyDescent="0.25">
      <c r="B5080" s="27"/>
    </row>
    <row r="5081" spans="2:2" x14ac:dyDescent="0.25">
      <c r="B5081" s="27"/>
    </row>
    <row r="5082" spans="2:2" x14ac:dyDescent="0.25">
      <c r="B5082" s="27"/>
    </row>
    <row r="5083" spans="2:2" x14ac:dyDescent="0.25">
      <c r="B5083" s="27"/>
    </row>
    <row r="5084" spans="2:2" x14ac:dyDescent="0.25">
      <c r="B5084" s="27"/>
    </row>
    <row r="5085" spans="2:2" x14ac:dyDescent="0.25">
      <c r="B5085" s="27"/>
    </row>
    <row r="5086" spans="2:2" x14ac:dyDescent="0.25">
      <c r="B5086" s="27"/>
    </row>
    <row r="5087" spans="2:2" x14ac:dyDescent="0.25">
      <c r="B5087" s="27"/>
    </row>
    <row r="5088" spans="2:2" x14ac:dyDescent="0.25">
      <c r="B5088" s="27"/>
    </row>
    <row r="5089" spans="2:2" x14ac:dyDescent="0.25">
      <c r="B5089" s="27"/>
    </row>
    <row r="5090" spans="2:2" x14ac:dyDescent="0.25">
      <c r="B5090" s="27"/>
    </row>
    <row r="5091" spans="2:2" x14ac:dyDescent="0.25">
      <c r="B5091" s="27"/>
    </row>
    <row r="5092" spans="2:2" x14ac:dyDescent="0.25">
      <c r="B5092" s="27"/>
    </row>
    <row r="5093" spans="2:2" x14ac:dyDescent="0.25">
      <c r="B5093" s="27"/>
    </row>
    <row r="5094" spans="2:2" x14ac:dyDescent="0.25">
      <c r="B5094" s="27"/>
    </row>
    <row r="5095" spans="2:2" x14ac:dyDescent="0.25">
      <c r="B5095" s="27"/>
    </row>
    <row r="5096" spans="2:2" x14ac:dyDescent="0.25">
      <c r="B5096" s="27"/>
    </row>
    <row r="5097" spans="2:2" x14ac:dyDescent="0.25">
      <c r="B5097" s="27"/>
    </row>
    <row r="5098" spans="2:2" x14ac:dyDescent="0.25">
      <c r="B5098" s="27"/>
    </row>
    <row r="5099" spans="2:2" x14ac:dyDescent="0.25">
      <c r="B5099" s="27"/>
    </row>
    <row r="5100" spans="2:2" x14ac:dyDescent="0.25">
      <c r="B5100" s="27"/>
    </row>
    <row r="5101" spans="2:2" x14ac:dyDescent="0.25">
      <c r="B5101" s="27"/>
    </row>
    <row r="5102" spans="2:2" x14ac:dyDescent="0.25">
      <c r="B5102" s="27"/>
    </row>
    <row r="5103" spans="2:2" x14ac:dyDescent="0.25">
      <c r="B5103" s="27"/>
    </row>
    <row r="5104" spans="2:2" x14ac:dyDescent="0.25">
      <c r="B5104" s="27"/>
    </row>
    <row r="5105" spans="2:2" x14ac:dyDescent="0.25">
      <c r="B5105" s="27"/>
    </row>
    <row r="5106" spans="2:2" x14ac:dyDescent="0.25">
      <c r="B5106" s="27"/>
    </row>
    <row r="5107" spans="2:2" x14ac:dyDescent="0.25">
      <c r="B5107" s="27"/>
    </row>
    <row r="5108" spans="2:2" x14ac:dyDescent="0.25">
      <c r="B5108" s="27"/>
    </row>
    <row r="5109" spans="2:2" x14ac:dyDescent="0.25">
      <c r="B5109" s="27"/>
    </row>
    <row r="5110" spans="2:2" x14ac:dyDescent="0.25">
      <c r="B5110" s="27"/>
    </row>
    <row r="5111" spans="2:2" x14ac:dyDescent="0.25">
      <c r="B5111" s="27"/>
    </row>
    <row r="5112" spans="2:2" x14ac:dyDescent="0.25">
      <c r="B5112" s="27"/>
    </row>
    <row r="5113" spans="2:2" x14ac:dyDescent="0.25">
      <c r="B5113" s="27"/>
    </row>
    <row r="5114" spans="2:2" x14ac:dyDescent="0.25">
      <c r="B5114" s="27"/>
    </row>
    <row r="5115" spans="2:2" x14ac:dyDescent="0.25">
      <c r="B5115" s="27"/>
    </row>
    <row r="5116" spans="2:2" x14ac:dyDescent="0.25">
      <c r="B5116" s="27"/>
    </row>
    <row r="5117" spans="2:2" x14ac:dyDescent="0.25">
      <c r="B5117" s="27"/>
    </row>
    <row r="5118" spans="2:2" x14ac:dyDescent="0.25">
      <c r="B5118" s="27"/>
    </row>
    <row r="5119" spans="2:2" x14ac:dyDescent="0.25">
      <c r="B5119" s="27"/>
    </row>
    <row r="5120" spans="2:2" x14ac:dyDescent="0.25">
      <c r="B5120" s="27"/>
    </row>
    <row r="5121" spans="2:2" x14ac:dyDescent="0.25">
      <c r="B5121" s="27"/>
    </row>
    <row r="5122" spans="2:2" x14ac:dyDescent="0.25">
      <c r="B5122" s="27"/>
    </row>
    <row r="5123" spans="2:2" x14ac:dyDescent="0.25">
      <c r="B5123" s="27"/>
    </row>
    <row r="5124" spans="2:2" x14ac:dyDescent="0.25">
      <c r="B5124" s="27"/>
    </row>
    <row r="5179" spans="2:2" x14ac:dyDescent="0.25">
      <c r="B5179" s="27"/>
    </row>
    <row r="5310" spans="2:2" x14ac:dyDescent="0.25">
      <c r="B5310" s="27"/>
    </row>
    <row r="5588" spans="2:2" x14ac:dyDescent="0.25">
      <c r="B5588" s="27"/>
    </row>
    <row r="5718" spans="2:2" x14ac:dyDescent="0.25">
      <c r="B5718" s="27"/>
    </row>
    <row r="5719" spans="2:2" x14ac:dyDescent="0.25">
      <c r="B5719" s="27"/>
    </row>
    <row r="5720" spans="2:2" x14ac:dyDescent="0.25">
      <c r="B5720" s="27"/>
    </row>
    <row r="5721" spans="2:2" x14ac:dyDescent="0.25">
      <c r="B5721" s="27"/>
    </row>
    <row r="5722" spans="2:2" x14ac:dyDescent="0.25">
      <c r="B5722" s="27"/>
    </row>
    <row r="5723" spans="2:2" x14ac:dyDescent="0.25">
      <c r="B5723" s="27"/>
    </row>
    <row r="5724" spans="2:2" x14ac:dyDescent="0.25">
      <c r="B5724" s="27"/>
    </row>
    <row r="5725" spans="2:2" x14ac:dyDescent="0.25">
      <c r="B5725" s="27"/>
    </row>
    <row r="5726" spans="2:2" x14ac:dyDescent="0.25">
      <c r="B5726" s="27"/>
    </row>
    <row r="5727" spans="2:2" x14ac:dyDescent="0.25">
      <c r="B5727" s="27"/>
    </row>
    <row r="5728" spans="2:2" x14ac:dyDescent="0.25">
      <c r="B5728" s="27"/>
    </row>
    <row r="5729" spans="2:2" x14ac:dyDescent="0.25">
      <c r="B5729" s="27"/>
    </row>
    <row r="5730" spans="2:2" x14ac:dyDescent="0.25">
      <c r="B5730" s="27"/>
    </row>
    <row r="5731" spans="2:2" x14ac:dyDescent="0.25">
      <c r="B5731" s="27"/>
    </row>
    <row r="5732" spans="2:2" x14ac:dyDescent="0.25">
      <c r="B5732" s="27"/>
    </row>
    <row r="5733" spans="2:2" x14ac:dyDescent="0.25">
      <c r="B5733" s="27"/>
    </row>
    <row r="5734" spans="2:2" x14ac:dyDescent="0.25">
      <c r="B5734" s="27"/>
    </row>
    <row r="5735" spans="2:2" x14ac:dyDescent="0.25">
      <c r="B5735" s="27"/>
    </row>
    <row r="5736" spans="2:2" x14ac:dyDescent="0.25">
      <c r="B5736" s="27"/>
    </row>
    <row r="5786" spans="2:2" x14ac:dyDescent="0.25">
      <c r="B5786" s="27"/>
    </row>
    <row r="5891" spans="2:2" x14ac:dyDescent="0.25">
      <c r="B5891" s="27"/>
    </row>
    <row r="5919" spans="2:2" x14ac:dyDescent="0.25">
      <c r="B5919" s="27"/>
    </row>
    <row r="6036" spans="2:2" x14ac:dyDescent="0.25">
      <c r="B6036" s="27"/>
    </row>
    <row r="6037" spans="2:2" x14ac:dyDescent="0.25">
      <c r="B6037" s="27"/>
    </row>
    <row r="6038" spans="2:2" x14ac:dyDescent="0.25">
      <c r="B6038" s="27"/>
    </row>
    <row r="6116" spans="2:2" x14ac:dyDescent="0.25">
      <c r="B6116" s="27"/>
    </row>
    <row r="6118" spans="2:2" x14ac:dyDescent="0.25">
      <c r="B6118" s="27"/>
    </row>
    <row r="6129" spans="2:2" x14ac:dyDescent="0.25">
      <c r="B6129" s="27"/>
    </row>
    <row r="6130" spans="2:2" x14ac:dyDescent="0.25">
      <c r="B6130" s="27"/>
    </row>
    <row r="6202" spans="2:2" x14ac:dyDescent="0.25">
      <c r="B6202" s="27"/>
    </row>
    <row r="6203" spans="2:2" x14ac:dyDescent="0.25">
      <c r="B6203" s="27"/>
    </row>
    <row r="6204" spans="2:2" x14ac:dyDescent="0.25">
      <c r="B6204" s="27"/>
    </row>
    <row r="6205" spans="2:2" x14ac:dyDescent="0.25">
      <c r="B6205" s="27"/>
    </row>
    <row r="6206" spans="2:2" x14ac:dyDescent="0.25">
      <c r="B6206" s="27"/>
    </row>
    <row r="6207" spans="2:2" x14ac:dyDescent="0.25">
      <c r="B6207" s="27"/>
    </row>
    <row r="6264" spans="2:2" x14ac:dyDescent="0.25">
      <c r="B6264" s="27"/>
    </row>
    <row r="6265" spans="2:2" x14ac:dyDescent="0.25">
      <c r="B6265" s="27"/>
    </row>
    <row r="6277" spans="2:2" x14ac:dyDescent="0.25">
      <c r="B6277" s="27"/>
    </row>
    <row r="6278" spans="2:2" x14ac:dyDescent="0.25">
      <c r="B6278" s="27"/>
    </row>
    <row r="6280" spans="2:2" x14ac:dyDescent="0.25">
      <c r="B6280" s="27"/>
    </row>
    <row r="6281" spans="2:2" x14ac:dyDescent="0.25">
      <c r="B6281" s="27"/>
    </row>
    <row r="6292" spans="2:2" x14ac:dyDescent="0.25">
      <c r="B6292" s="27"/>
    </row>
    <row r="6313" spans="2:2" x14ac:dyDescent="0.25">
      <c r="B6313" s="27"/>
    </row>
    <row r="6410" spans="2:2" x14ac:dyDescent="0.25">
      <c r="B6410" s="27"/>
    </row>
    <row r="6411" spans="2:2" x14ac:dyDescent="0.25">
      <c r="B6411" s="27"/>
    </row>
    <row r="6412" spans="2:2" x14ac:dyDescent="0.25">
      <c r="B6412" s="27"/>
    </row>
    <row r="6413" spans="2:2" x14ac:dyDescent="0.25">
      <c r="B6413" s="27"/>
    </row>
    <row r="6414" spans="2:2" x14ac:dyDescent="0.25">
      <c r="B6414" s="27"/>
    </row>
    <row r="6415" spans="2:2" x14ac:dyDescent="0.25">
      <c r="B6415" s="27"/>
    </row>
    <row r="6416" spans="2:2" x14ac:dyDescent="0.25">
      <c r="B6416" s="27"/>
    </row>
    <row r="6417" spans="2:2" x14ac:dyDescent="0.25">
      <c r="B6417" s="27"/>
    </row>
    <row r="6418" spans="2:2" x14ac:dyDescent="0.25">
      <c r="B6418" s="27"/>
    </row>
    <row r="6419" spans="2:2" x14ac:dyDescent="0.25">
      <c r="B6419" s="27"/>
    </row>
    <row r="6420" spans="2:2" x14ac:dyDescent="0.25">
      <c r="B6420" s="27"/>
    </row>
    <row r="6421" spans="2:2" x14ac:dyDescent="0.25">
      <c r="B6421" s="27"/>
    </row>
    <row r="6422" spans="2:2" x14ac:dyDescent="0.25">
      <c r="B6422" s="27"/>
    </row>
    <row r="6453" spans="2:2" x14ac:dyDescent="0.25">
      <c r="B6453" s="27"/>
    </row>
    <row r="6465" spans="2:2" x14ac:dyDescent="0.25">
      <c r="B6465" s="27"/>
    </row>
    <row r="6466" spans="2:2" x14ac:dyDescent="0.25">
      <c r="B6466" s="27"/>
    </row>
    <row r="6467" spans="2:2" x14ac:dyDescent="0.25">
      <c r="B6467" s="27"/>
    </row>
    <row r="6468" spans="2:2" x14ac:dyDescent="0.25">
      <c r="B6468" s="27"/>
    </row>
    <row r="6469" spans="2:2" x14ac:dyDescent="0.25">
      <c r="B6469" s="27"/>
    </row>
    <row r="6601" spans="2:2" x14ac:dyDescent="0.25">
      <c r="B6601" s="27"/>
    </row>
    <row r="6663" spans="2:2" x14ac:dyDescent="0.25">
      <c r="B6663" s="27"/>
    </row>
    <row r="6664" spans="2:2" x14ac:dyDescent="0.25">
      <c r="B6664" s="27"/>
    </row>
    <row r="6665" spans="2:2" x14ac:dyDescent="0.25">
      <c r="B6665" s="27"/>
    </row>
    <row r="6666" spans="2:2" x14ac:dyDescent="0.25">
      <c r="B6666" s="27"/>
    </row>
    <row r="6667" spans="2:2" x14ac:dyDescent="0.25">
      <c r="B6667" s="27"/>
    </row>
    <row r="6668" spans="2:2" x14ac:dyDescent="0.25">
      <c r="B6668" s="27"/>
    </row>
    <row r="6710" spans="2:2" x14ac:dyDescent="0.25">
      <c r="B6710" s="27"/>
    </row>
    <row r="6711" spans="2:2" x14ac:dyDescent="0.25">
      <c r="B6711" s="27"/>
    </row>
    <row r="6712" spans="2:2" x14ac:dyDescent="0.25">
      <c r="B6712" s="27"/>
    </row>
    <row r="6713" spans="2:2" x14ac:dyDescent="0.25">
      <c r="B6713" s="27"/>
    </row>
    <row r="6807" spans="2:2" x14ac:dyDescent="0.25">
      <c r="B6807" s="27"/>
    </row>
    <row r="6887" spans="2:2" x14ac:dyDescent="0.25">
      <c r="B6887" s="27"/>
    </row>
    <row r="6888" spans="2:2" x14ac:dyDescent="0.25">
      <c r="B6888" s="27"/>
    </row>
    <row r="6889" spans="2:2" x14ac:dyDescent="0.25">
      <c r="B6889" s="27"/>
    </row>
    <row r="6890" spans="2:2" x14ac:dyDescent="0.25">
      <c r="B6890" s="27"/>
    </row>
    <row r="6997" spans="2:2" x14ac:dyDescent="0.25">
      <c r="B6997" s="27"/>
    </row>
    <row r="7227" spans="2:2" x14ac:dyDescent="0.25">
      <c r="B7227" s="27"/>
    </row>
    <row r="7228" spans="2:2" x14ac:dyDescent="0.25">
      <c r="B7228" s="27"/>
    </row>
    <row r="7229" spans="2:2" x14ac:dyDescent="0.25">
      <c r="B7229" s="27"/>
    </row>
    <row r="7230" spans="2:2" x14ac:dyDescent="0.25">
      <c r="B7230" s="27"/>
    </row>
    <row r="7231" spans="2:2" x14ac:dyDescent="0.25">
      <c r="B7231" s="27"/>
    </row>
    <row r="7232" spans="2:2" x14ac:dyDescent="0.25">
      <c r="B7232" s="27"/>
    </row>
    <row r="7239" spans="2:2" x14ac:dyDescent="0.25">
      <c r="B7239" s="27"/>
    </row>
    <row r="7240" spans="2:2" x14ac:dyDescent="0.25">
      <c r="B7240" s="27"/>
    </row>
    <row r="7336" spans="2:2" x14ac:dyDescent="0.25">
      <c r="B7336" s="27"/>
    </row>
    <row r="7337" spans="2:2" x14ac:dyDescent="0.25">
      <c r="B7337" s="27"/>
    </row>
    <row r="7338" spans="2:2" x14ac:dyDescent="0.25">
      <c r="B7338" s="27"/>
    </row>
    <row r="7339" spans="2:2" x14ac:dyDescent="0.25">
      <c r="B7339" s="27"/>
    </row>
    <row r="7340" spans="2:2" x14ac:dyDescent="0.25">
      <c r="B7340" s="27"/>
    </row>
    <row r="7341" spans="2:2" x14ac:dyDescent="0.25">
      <c r="B7341" s="27"/>
    </row>
    <row r="7342" spans="2:2" x14ac:dyDescent="0.25">
      <c r="B7342" s="27"/>
    </row>
    <row r="7343" spans="2:2" x14ac:dyDescent="0.25">
      <c r="B7343" s="27"/>
    </row>
    <row r="7344" spans="2:2" x14ac:dyDescent="0.25">
      <c r="B7344" s="27"/>
    </row>
    <row r="7345" spans="2:2" x14ac:dyDescent="0.25">
      <c r="B7345" s="27"/>
    </row>
    <row r="7346" spans="2:2" x14ac:dyDescent="0.25">
      <c r="B7346" s="27"/>
    </row>
    <row r="7347" spans="2:2" x14ac:dyDescent="0.25">
      <c r="B7347" s="27"/>
    </row>
    <row r="7348" spans="2:2" x14ac:dyDescent="0.25">
      <c r="B7348" s="27"/>
    </row>
    <row r="7349" spans="2:2" x14ac:dyDescent="0.25">
      <c r="B7349" s="27"/>
    </row>
    <row r="7350" spans="2:2" x14ac:dyDescent="0.25">
      <c r="B7350" s="27"/>
    </row>
    <row r="7351" spans="2:2" x14ac:dyDescent="0.25">
      <c r="B7351" s="27"/>
    </row>
    <row r="7352" spans="2:2" x14ac:dyDescent="0.25">
      <c r="B7352" s="27"/>
    </row>
    <row r="7353" spans="2:2" x14ac:dyDescent="0.25">
      <c r="B7353" s="27"/>
    </row>
    <row r="7354" spans="2:2" x14ac:dyDescent="0.25">
      <c r="B7354" s="27"/>
    </row>
    <row r="7355" spans="2:2" x14ac:dyDescent="0.25">
      <c r="B7355" s="27"/>
    </row>
    <row r="7356" spans="2:2" x14ac:dyDescent="0.25">
      <c r="B7356" s="27"/>
    </row>
    <row r="7357" spans="2:2" x14ac:dyDescent="0.25">
      <c r="B7357" s="27"/>
    </row>
    <row r="7358" spans="2:2" x14ac:dyDescent="0.25">
      <c r="B7358" s="27"/>
    </row>
    <row r="7359" spans="2:2" x14ac:dyDescent="0.25">
      <c r="B7359" s="27"/>
    </row>
    <row r="7360" spans="2:2" x14ac:dyDescent="0.25">
      <c r="B7360" s="27"/>
    </row>
    <row r="7361" spans="2:2" x14ac:dyDescent="0.25">
      <c r="B7361" s="27"/>
    </row>
    <row r="7362" spans="2:2" x14ac:dyDescent="0.25">
      <c r="B7362" s="27"/>
    </row>
    <row r="7363" spans="2:2" x14ac:dyDescent="0.25">
      <c r="B7363" s="27"/>
    </row>
    <row r="7364" spans="2:2" x14ac:dyDescent="0.25">
      <c r="B7364" s="27"/>
    </row>
    <row r="7365" spans="2:2" x14ac:dyDescent="0.25">
      <c r="B7365" s="27"/>
    </row>
    <row r="7366" spans="2:2" x14ac:dyDescent="0.25">
      <c r="B7366" s="27"/>
    </row>
    <row r="7367" spans="2:2" x14ac:dyDescent="0.25">
      <c r="B7367" s="27"/>
    </row>
    <row r="7368" spans="2:2" x14ac:dyDescent="0.25">
      <c r="B7368" s="27"/>
    </row>
    <row r="7369" spans="2:2" x14ac:dyDescent="0.25">
      <c r="B7369" s="27"/>
    </row>
    <row r="7370" spans="2:2" x14ac:dyDescent="0.25">
      <c r="B7370" s="27"/>
    </row>
    <row r="7371" spans="2:2" x14ac:dyDescent="0.25">
      <c r="B7371" s="27"/>
    </row>
    <row r="7372" spans="2:2" x14ac:dyDescent="0.25">
      <c r="B7372" s="27"/>
    </row>
    <row r="7373" spans="2:2" x14ac:dyDescent="0.25">
      <c r="B7373" s="27"/>
    </row>
    <row r="7374" spans="2:2" x14ac:dyDescent="0.25">
      <c r="B7374" s="27"/>
    </row>
    <row r="7375" spans="2:2" x14ac:dyDescent="0.25">
      <c r="B7375" s="27"/>
    </row>
    <row r="7376" spans="2:2" x14ac:dyDescent="0.25">
      <c r="B7376" s="27"/>
    </row>
    <row r="7377" spans="2:2" x14ac:dyDescent="0.25">
      <c r="B7377" s="27"/>
    </row>
    <row r="7378" spans="2:2" x14ac:dyDescent="0.25">
      <c r="B7378" s="27"/>
    </row>
    <row r="7379" spans="2:2" x14ac:dyDescent="0.25">
      <c r="B7379" s="27"/>
    </row>
    <row r="7380" spans="2:2" x14ac:dyDescent="0.25">
      <c r="B7380" s="27"/>
    </row>
    <row r="7381" spans="2:2" x14ac:dyDescent="0.25">
      <c r="B7381" s="27"/>
    </row>
    <row r="7382" spans="2:2" x14ac:dyDescent="0.25">
      <c r="B7382" s="27"/>
    </row>
    <row r="7383" spans="2:2" x14ac:dyDescent="0.25">
      <c r="B7383" s="27"/>
    </row>
    <row r="7384" spans="2:2" x14ac:dyDescent="0.25">
      <c r="B7384" s="27"/>
    </row>
    <row r="7385" spans="2:2" x14ac:dyDescent="0.25">
      <c r="B7385" s="27"/>
    </row>
    <row r="7386" spans="2:2" x14ac:dyDescent="0.25">
      <c r="B7386" s="27"/>
    </row>
    <row r="7387" spans="2:2" x14ac:dyDescent="0.25">
      <c r="B7387" s="27"/>
    </row>
    <row r="7388" spans="2:2" x14ac:dyDescent="0.25">
      <c r="B7388" s="27"/>
    </row>
    <row r="7401" spans="2:2" x14ac:dyDescent="0.25">
      <c r="B7401" s="27"/>
    </row>
    <row r="7402" spans="2:2" x14ac:dyDescent="0.25">
      <c r="B7402" s="27"/>
    </row>
    <row r="7403" spans="2:2" x14ac:dyDescent="0.25">
      <c r="B7403" s="27"/>
    </row>
    <row r="7404" spans="2:2" x14ac:dyDescent="0.25">
      <c r="B7404" s="27"/>
    </row>
    <row r="7407" spans="2:2" x14ac:dyDescent="0.25">
      <c r="B7407" s="27"/>
    </row>
    <row r="7408" spans="2:2" x14ac:dyDescent="0.25">
      <c r="B7408" s="27"/>
    </row>
    <row r="7410" spans="2:2" x14ac:dyDescent="0.25">
      <c r="B7410" s="27"/>
    </row>
    <row r="7416" spans="2:2" x14ac:dyDescent="0.25">
      <c r="B7416" s="27"/>
    </row>
    <row r="7417" spans="2:2" x14ac:dyDescent="0.25">
      <c r="B7417" s="27"/>
    </row>
    <row r="7418" spans="2:2" x14ac:dyDescent="0.25">
      <c r="B7418" s="27"/>
    </row>
    <row r="7419" spans="2:2" x14ac:dyDescent="0.25">
      <c r="B7419" s="27"/>
    </row>
    <row r="7420" spans="2:2" x14ac:dyDescent="0.25">
      <c r="B7420" s="27"/>
    </row>
    <row r="7421" spans="2:2" x14ac:dyDescent="0.25">
      <c r="B7421" s="27"/>
    </row>
    <row r="7422" spans="2:2" x14ac:dyDescent="0.25">
      <c r="B7422" s="27"/>
    </row>
    <row r="7460" spans="2:2" x14ac:dyDescent="0.25">
      <c r="B7460" s="27"/>
    </row>
    <row r="7523" spans="2:2" x14ac:dyDescent="0.25">
      <c r="B7523" s="27"/>
    </row>
    <row r="7524" spans="2:2" x14ac:dyDescent="0.25">
      <c r="B7524" s="27"/>
    </row>
    <row r="7621" spans="2:2" x14ac:dyDescent="0.25">
      <c r="B7621" s="27"/>
    </row>
    <row r="7644" spans="2:2" x14ac:dyDescent="0.25">
      <c r="B7644" s="27"/>
    </row>
    <row r="7705" spans="2:2" x14ac:dyDescent="0.25">
      <c r="B7705" s="27"/>
    </row>
    <row r="7726" spans="2:2" x14ac:dyDescent="0.25">
      <c r="B7726" s="27"/>
    </row>
    <row r="7761" spans="2:2" x14ac:dyDescent="0.25">
      <c r="B7761" s="27"/>
    </row>
    <row r="7762" spans="2:2" x14ac:dyDescent="0.25">
      <c r="B7762" s="27"/>
    </row>
    <row r="7763" spans="2:2" x14ac:dyDescent="0.25">
      <c r="B7763" s="27"/>
    </row>
    <row r="7764" spans="2:2" x14ac:dyDescent="0.25">
      <c r="B7764" s="27"/>
    </row>
    <row r="7765" spans="2:2" x14ac:dyDescent="0.25">
      <c r="B7765" s="27"/>
    </row>
    <row r="7795" spans="2:2" x14ac:dyDescent="0.25">
      <c r="B7795" s="27"/>
    </row>
    <row r="7935" spans="2:2" x14ac:dyDescent="0.25">
      <c r="B7935" s="27"/>
    </row>
    <row r="7950" spans="2:2" x14ac:dyDescent="0.25">
      <c r="B7950" s="27"/>
    </row>
    <row r="7951" spans="2:2" x14ac:dyDescent="0.25">
      <c r="B7951" s="27"/>
    </row>
    <row r="7952" spans="2:2" x14ac:dyDescent="0.25">
      <c r="B7952" s="27"/>
    </row>
    <row r="7953" spans="2:2" x14ac:dyDescent="0.25">
      <c r="B7953" s="27"/>
    </row>
    <row r="7954" spans="2:2" x14ac:dyDescent="0.25">
      <c r="B7954" s="27"/>
    </row>
    <row r="7955" spans="2:2" x14ac:dyDescent="0.25">
      <c r="B7955" s="27"/>
    </row>
    <row r="7956" spans="2:2" x14ac:dyDescent="0.25">
      <c r="B7956" s="27"/>
    </row>
    <row r="7969" spans="2:2" x14ac:dyDescent="0.25">
      <c r="B7969" s="27"/>
    </row>
    <row r="7975" spans="2:2" x14ac:dyDescent="0.25">
      <c r="B7975" s="27"/>
    </row>
    <row r="7989" spans="2:2" x14ac:dyDescent="0.25">
      <c r="B7989" s="27"/>
    </row>
    <row r="8020" spans="2:2" x14ac:dyDescent="0.25">
      <c r="B8020" s="27"/>
    </row>
    <row r="8021" spans="2:2" x14ac:dyDescent="0.25">
      <c r="B8021" s="27"/>
    </row>
    <row r="8032" spans="2:2" x14ac:dyDescent="0.25">
      <c r="B8032" s="27"/>
    </row>
    <row r="8066" spans="2:2" x14ac:dyDescent="0.25">
      <c r="B8066" s="27"/>
    </row>
    <row r="8067" spans="2:2" x14ac:dyDescent="0.25">
      <c r="B8067" s="27"/>
    </row>
    <row r="8068" spans="2:2" x14ac:dyDescent="0.25">
      <c r="B8068" s="27"/>
    </row>
    <row r="8069" spans="2:2" x14ac:dyDescent="0.25">
      <c r="B8069" s="27"/>
    </row>
    <row r="8070" spans="2:2" x14ac:dyDescent="0.25">
      <c r="B8070" s="27"/>
    </row>
    <row r="8071" spans="2:2" x14ac:dyDescent="0.25">
      <c r="B8071" s="27"/>
    </row>
    <row r="8072" spans="2:2" x14ac:dyDescent="0.25">
      <c r="B8072" s="27"/>
    </row>
    <row r="8073" spans="2:2" x14ac:dyDescent="0.25">
      <c r="B8073" s="27"/>
    </row>
    <row r="8104" spans="2:2" x14ac:dyDescent="0.25">
      <c r="B8104" s="27"/>
    </row>
    <row r="8113" spans="2:2" x14ac:dyDescent="0.25">
      <c r="B8113" s="27"/>
    </row>
    <row r="8129" spans="2:2" x14ac:dyDescent="0.25">
      <c r="B8129" s="27"/>
    </row>
    <row r="8256" spans="2:2" x14ac:dyDescent="0.25">
      <c r="B8256" s="27"/>
    </row>
    <row r="8257" spans="2:2" x14ac:dyDescent="0.25">
      <c r="B8257" s="27"/>
    </row>
    <row r="8258" spans="2:2" x14ac:dyDescent="0.25">
      <c r="B8258" s="27"/>
    </row>
    <row r="8279" spans="2:2" x14ac:dyDescent="0.25">
      <c r="B8279" s="27"/>
    </row>
    <row r="8310" spans="2:2" x14ac:dyDescent="0.25">
      <c r="B8310" s="27"/>
    </row>
    <row r="8318" spans="2:2" x14ac:dyDescent="0.25">
      <c r="B8318" s="27"/>
    </row>
    <row r="8332" spans="2:2" x14ac:dyDescent="0.25">
      <c r="B8332" s="27"/>
    </row>
    <row r="8351" spans="2:2" x14ac:dyDescent="0.25">
      <c r="B8351" s="27"/>
    </row>
    <row r="8352" spans="2:2" x14ac:dyDescent="0.25">
      <c r="B8352" s="27"/>
    </row>
    <row r="8449" spans="2:2" x14ac:dyDescent="0.25">
      <c r="B8449" s="27"/>
    </row>
    <row r="8577" spans="2:2" x14ac:dyDescent="0.25">
      <c r="B8577" s="27"/>
    </row>
    <row r="8578" spans="2:2" x14ac:dyDescent="0.25">
      <c r="B8578" s="27"/>
    </row>
    <row r="8579" spans="2:2" x14ac:dyDescent="0.25">
      <c r="B8579" s="27"/>
    </row>
    <row r="8580" spans="2:2" x14ac:dyDescent="0.25">
      <c r="B8580" s="27"/>
    </row>
    <row r="8581" spans="2:2" x14ac:dyDescent="0.25">
      <c r="B8581" s="27"/>
    </row>
    <row r="8582" spans="2:2" x14ac:dyDescent="0.25">
      <c r="B8582" s="27"/>
    </row>
    <row r="8583" spans="2:2" x14ac:dyDescent="0.25">
      <c r="B8583" s="27"/>
    </row>
    <row r="8584" spans="2:2" x14ac:dyDescent="0.25">
      <c r="B8584" s="27"/>
    </row>
    <row r="8585" spans="2:2" x14ac:dyDescent="0.25">
      <c r="B8585" s="27"/>
    </row>
    <row r="8586" spans="2:2" x14ac:dyDescent="0.25">
      <c r="B8586" s="27"/>
    </row>
    <row r="8587" spans="2:2" x14ac:dyDescent="0.25">
      <c r="B8587" s="27"/>
    </row>
    <row r="8588" spans="2:2" x14ac:dyDescent="0.25">
      <c r="B8588" s="27"/>
    </row>
    <row r="8589" spans="2:2" x14ac:dyDescent="0.25">
      <c r="B8589" s="27"/>
    </row>
    <row r="8590" spans="2:2" x14ac:dyDescent="0.25">
      <c r="B8590" s="27"/>
    </row>
    <row r="8591" spans="2:2" x14ac:dyDescent="0.25">
      <c r="B8591" s="27"/>
    </row>
    <row r="8592" spans="2:2" x14ac:dyDescent="0.25">
      <c r="B8592" s="27"/>
    </row>
    <row r="8593" spans="2:2" x14ac:dyDescent="0.25">
      <c r="B8593" s="27"/>
    </row>
    <row r="8594" spans="2:2" x14ac:dyDescent="0.25">
      <c r="B8594" s="27"/>
    </row>
    <row r="8595" spans="2:2" x14ac:dyDescent="0.25">
      <c r="B8595" s="27"/>
    </row>
    <row r="8596" spans="2:2" x14ac:dyDescent="0.25">
      <c r="B8596" s="27"/>
    </row>
    <row r="8597" spans="2:2" x14ac:dyDescent="0.25">
      <c r="B8597" s="27"/>
    </row>
    <row r="8598" spans="2:2" x14ac:dyDescent="0.25">
      <c r="B8598" s="27"/>
    </row>
    <row r="8599" spans="2:2" x14ac:dyDescent="0.25">
      <c r="B8599" s="27"/>
    </row>
    <row r="8600" spans="2:2" x14ac:dyDescent="0.25">
      <c r="B8600" s="27"/>
    </row>
    <row r="8601" spans="2:2" x14ac:dyDescent="0.25">
      <c r="B8601" s="27"/>
    </row>
    <row r="8602" spans="2:2" x14ac:dyDescent="0.25">
      <c r="B8602" s="27"/>
    </row>
    <row r="8603" spans="2:2" x14ac:dyDescent="0.25">
      <c r="B8603" s="27"/>
    </row>
    <row r="8604" spans="2:2" x14ac:dyDescent="0.25">
      <c r="B8604" s="27"/>
    </row>
    <row r="8605" spans="2:2" x14ac:dyDescent="0.25">
      <c r="B8605" s="27"/>
    </row>
    <row r="8606" spans="2:2" x14ac:dyDescent="0.25">
      <c r="B8606" s="27"/>
    </row>
    <row r="8607" spans="2:2" x14ac:dyDescent="0.25">
      <c r="B8607" s="27"/>
    </row>
    <row r="8608" spans="2:2" x14ac:dyDescent="0.25">
      <c r="B8608" s="27"/>
    </row>
    <row r="8631" spans="2:2" x14ac:dyDescent="0.25">
      <c r="B8631" s="27"/>
    </row>
    <row r="8632" spans="2:2" x14ac:dyDescent="0.25">
      <c r="B8632" s="27"/>
    </row>
    <row r="8633" spans="2:2" x14ac:dyDescent="0.25">
      <c r="B8633" s="27"/>
    </row>
    <row r="8710" spans="2:2" x14ac:dyDescent="0.25">
      <c r="B8710" s="27"/>
    </row>
    <row r="8711" spans="2:2" x14ac:dyDescent="0.25">
      <c r="B8711" s="27"/>
    </row>
    <row r="8823" spans="2:2" x14ac:dyDescent="0.25">
      <c r="B8823" s="27"/>
    </row>
    <row r="8824" spans="2:2" x14ac:dyDescent="0.25">
      <c r="B8824" s="27"/>
    </row>
    <row r="8825" spans="2:2" x14ac:dyDescent="0.25">
      <c r="B8825" s="27"/>
    </row>
    <row r="8826" spans="2:2" x14ac:dyDescent="0.25">
      <c r="B8826" s="27"/>
    </row>
    <row r="9007" spans="2:2" x14ac:dyDescent="0.25">
      <c r="B9007" s="27"/>
    </row>
    <row r="9008" spans="2:2" x14ac:dyDescent="0.25">
      <c r="B9008" s="27"/>
    </row>
    <row r="9009" spans="2:2" x14ac:dyDescent="0.25">
      <c r="B9009" s="27"/>
    </row>
    <row r="9063" spans="2:2" x14ac:dyDescent="0.25">
      <c r="B9063" s="27"/>
    </row>
    <row r="9064" spans="2:2" x14ac:dyDescent="0.25">
      <c r="B9064" s="27"/>
    </row>
    <row r="9065" spans="2:2" x14ac:dyDescent="0.25">
      <c r="B9065" s="27"/>
    </row>
    <row r="9066" spans="2:2" x14ac:dyDescent="0.25">
      <c r="B9066" s="27"/>
    </row>
    <row r="9067" spans="2:2" x14ac:dyDescent="0.25">
      <c r="B9067" s="27"/>
    </row>
    <row r="9068" spans="2:2" x14ac:dyDescent="0.25">
      <c r="B9068" s="27"/>
    </row>
    <row r="9069" spans="2:2" x14ac:dyDescent="0.25">
      <c r="B9069" s="27"/>
    </row>
    <row r="9070" spans="2:2" x14ac:dyDescent="0.25">
      <c r="B9070" s="27"/>
    </row>
    <row r="9071" spans="2:2" x14ac:dyDescent="0.25">
      <c r="B9071" s="27"/>
    </row>
    <row r="9072" spans="2:2" x14ac:dyDescent="0.25">
      <c r="B9072" s="27"/>
    </row>
    <row r="9126" spans="2:2" x14ac:dyDescent="0.25">
      <c r="B9126" s="27"/>
    </row>
    <row r="9127" spans="2:2" x14ac:dyDescent="0.25">
      <c r="B9127" s="27"/>
    </row>
    <row r="9128" spans="2:2" x14ac:dyDescent="0.25">
      <c r="B9128" s="27"/>
    </row>
    <row r="9129" spans="2:2" x14ac:dyDescent="0.25">
      <c r="B9129" s="27"/>
    </row>
    <row r="9134" spans="2:2" x14ac:dyDescent="0.25">
      <c r="B9134" s="27"/>
    </row>
    <row r="9232" spans="2:2" x14ac:dyDescent="0.25">
      <c r="B9232" s="27"/>
    </row>
    <row r="9524" spans="2:2" x14ac:dyDescent="0.25">
      <c r="B9524" s="27"/>
    </row>
    <row r="9525" spans="2:2" x14ac:dyDescent="0.25">
      <c r="B9525" s="27"/>
    </row>
    <row r="9526" spans="2:2" x14ac:dyDescent="0.25">
      <c r="B9526" s="27"/>
    </row>
    <row r="9527" spans="2:2" x14ac:dyDescent="0.25">
      <c r="B9527" s="27"/>
    </row>
    <row r="9794" spans="2:2" x14ac:dyDescent="0.25">
      <c r="B9794" s="27"/>
    </row>
    <row r="9795" spans="2:2" x14ac:dyDescent="0.25">
      <c r="B9795" s="27"/>
    </row>
    <row r="9796" spans="2:2" x14ac:dyDescent="0.25">
      <c r="B9796" s="27"/>
    </row>
    <row r="9797" spans="2:2" x14ac:dyDescent="0.25">
      <c r="B9797" s="27"/>
    </row>
    <row r="9798" spans="2:2" x14ac:dyDescent="0.25">
      <c r="B9798" s="27"/>
    </row>
    <row r="9799" spans="2:2" x14ac:dyDescent="0.25">
      <c r="B9799" s="27"/>
    </row>
    <row r="9800" spans="2:2" x14ac:dyDescent="0.25">
      <c r="B9800" s="27"/>
    </row>
    <row r="9801" spans="2:2" x14ac:dyDescent="0.25">
      <c r="B9801" s="27"/>
    </row>
    <row r="9802" spans="2:2" x14ac:dyDescent="0.25">
      <c r="B9802" s="27"/>
    </row>
    <row r="9803" spans="2:2" x14ac:dyDescent="0.25">
      <c r="B9803" s="27"/>
    </row>
    <row r="9804" spans="2:2" x14ac:dyDescent="0.25">
      <c r="B9804" s="27"/>
    </row>
    <row r="9805" spans="2:2" x14ac:dyDescent="0.25">
      <c r="B9805" s="27"/>
    </row>
    <row r="9806" spans="2:2" x14ac:dyDescent="0.25">
      <c r="B9806" s="27"/>
    </row>
    <row r="9807" spans="2:2" x14ac:dyDescent="0.25">
      <c r="B9807" s="27"/>
    </row>
    <row r="9808" spans="2:2" x14ac:dyDescent="0.25">
      <c r="B9808" s="27"/>
    </row>
    <row r="9809" spans="2:2" x14ac:dyDescent="0.25">
      <c r="B9809" s="27"/>
    </row>
    <row r="10008" spans="2:2" x14ac:dyDescent="0.25">
      <c r="B10008" s="27"/>
    </row>
    <row r="10020" spans="2:2" x14ac:dyDescent="0.25">
      <c r="B10020" s="27"/>
    </row>
    <row r="10021" spans="2:2" x14ac:dyDescent="0.25">
      <c r="B10021" s="27"/>
    </row>
    <row r="10022" spans="2:2" x14ac:dyDescent="0.25">
      <c r="B10022" s="27"/>
    </row>
    <row r="10023" spans="2:2" x14ac:dyDescent="0.25">
      <c r="B10023" s="27"/>
    </row>
    <row r="10024" spans="2:2" x14ac:dyDescent="0.25">
      <c r="B10024" s="27"/>
    </row>
    <row r="10025" spans="2:2" x14ac:dyDescent="0.25">
      <c r="B10025" s="27"/>
    </row>
    <row r="10041" spans="2:2" x14ac:dyDescent="0.25">
      <c r="B10041" s="27"/>
    </row>
    <row r="10042" spans="2:2" x14ac:dyDescent="0.25">
      <c r="B10042" s="27"/>
    </row>
    <row r="10043" spans="2:2" x14ac:dyDescent="0.25">
      <c r="B10043" s="27"/>
    </row>
    <row r="10327" spans="2:2" x14ac:dyDescent="0.25">
      <c r="B10327" s="27"/>
    </row>
    <row r="10328" spans="2:2" x14ac:dyDescent="0.25">
      <c r="B10328" s="27"/>
    </row>
    <row r="10329" spans="2:2" x14ac:dyDescent="0.25">
      <c r="B10329" s="27"/>
    </row>
    <row r="10330" spans="2:2" x14ac:dyDescent="0.25">
      <c r="B10330" s="27"/>
    </row>
    <row r="10353" spans="2:2" x14ac:dyDescent="0.25">
      <c r="B10353" s="27"/>
    </row>
    <row r="10354" spans="2:2" x14ac:dyDescent="0.25">
      <c r="B10354" s="27"/>
    </row>
    <row r="10357" spans="2:2" x14ac:dyDescent="0.25">
      <c r="B10357" s="27"/>
    </row>
    <row r="10379" spans="2:2" x14ac:dyDescent="0.25">
      <c r="B10379" s="27"/>
    </row>
    <row r="10380" spans="2:2" x14ac:dyDescent="0.25">
      <c r="B10380" s="27"/>
    </row>
    <row r="10443" spans="2:2" x14ac:dyDescent="0.25">
      <c r="B10443" s="27"/>
    </row>
    <row r="10446" spans="2:2" x14ac:dyDescent="0.25">
      <c r="B10446" s="27"/>
    </row>
    <row r="10447" spans="2:2" x14ac:dyDescent="0.25">
      <c r="B10447" s="27"/>
    </row>
    <row r="10491" spans="2:2" x14ac:dyDescent="0.25">
      <c r="B10491" s="27"/>
    </row>
    <row r="10495" spans="2:2" x14ac:dyDescent="0.25">
      <c r="B10495" s="27"/>
    </row>
    <row r="10496" spans="2:2" x14ac:dyDescent="0.25">
      <c r="B10496" s="27"/>
    </row>
    <row r="10497" spans="2:2" x14ac:dyDescent="0.25">
      <c r="B10497" s="27"/>
    </row>
    <row r="10498" spans="2:2" x14ac:dyDescent="0.25">
      <c r="B10498" s="27"/>
    </row>
    <row r="10499" spans="2:2" x14ac:dyDescent="0.25">
      <c r="B10499" s="27"/>
    </row>
    <row r="10500" spans="2:2" x14ac:dyDescent="0.25">
      <c r="B10500" s="27"/>
    </row>
    <row r="10501" spans="2:2" x14ac:dyDescent="0.25">
      <c r="B10501" s="27"/>
    </row>
    <row r="10502" spans="2:2" x14ac:dyDescent="0.25">
      <c r="B10502" s="27"/>
    </row>
    <row r="10514" spans="2:2" x14ac:dyDescent="0.25">
      <c r="B10514" s="27"/>
    </row>
    <row r="10515" spans="2:2" x14ac:dyDescent="0.25">
      <c r="B10515" s="27"/>
    </row>
    <row r="10628" spans="2:2" x14ac:dyDescent="0.25">
      <c r="B10628" s="27"/>
    </row>
    <row r="10629" spans="2:2" x14ac:dyDescent="0.25">
      <c r="B10629" s="27"/>
    </row>
    <row r="10883" spans="2:2" x14ac:dyDescent="0.25">
      <c r="B10883" s="27"/>
    </row>
    <row r="10884" spans="2:2" x14ac:dyDescent="0.25">
      <c r="B10884" s="27"/>
    </row>
    <row r="10885" spans="2:2" x14ac:dyDescent="0.25">
      <c r="B10885" s="27"/>
    </row>
    <row r="10886" spans="2:2" x14ac:dyDescent="0.25">
      <c r="B10886" s="27"/>
    </row>
    <row r="10887" spans="2:2" x14ac:dyDescent="0.25">
      <c r="B10887" s="27"/>
    </row>
    <row r="10888" spans="2:2" x14ac:dyDescent="0.25">
      <c r="B10888" s="27"/>
    </row>
    <row r="10889" spans="2:2" x14ac:dyDescent="0.25">
      <c r="B10889" s="27"/>
    </row>
    <row r="10890" spans="2:2" x14ac:dyDescent="0.25">
      <c r="B10890" s="27"/>
    </row>
    <row r="10891" spans="2:2" x14ac:dyDescent="0.25">
      <c r="B10891" s="27"/>
    </row>
    <row r="10892" spans="2:2" x14ac:dyDescent="0.25">
      <c r="B10892" s="27"/>
    </row>
    <row r="10893" spans="2:2" x14ac:dyDescent="0.25">
      <c r="B10893" s="27"/>
    </row>
    <row r="10894" spans="2:2" x14ac:dyDescent="0.25">
      <c r="B10894" s="27"/>
    </row>
    <row r="10895" spans="2:2" x14ac:dyDescent="0.25">
      <c r="B10895" s="27"/>
    </row>
    <row r="10896" spans="2:2" x14ac:dyDescent="0.25">
      <c r="B10896" s="27"/>
    </row>
    <row r="10897" spans="2:2" x14ac:dyDescent="0.25">
      <c r="B10897" s="27"/>
    </row>
    <row r="10898" spans="2:2" x14ac:dyDescent="0.25">
      <c r="B10898" s="27"/>
    </row>
    <row r="10899" spans="2:2" x14ac:dyDescent="0.25">
      <c r="B10899" s="27"/>
    </row>
    <row r="10900" spans="2:2" x14ac:dyDescent="0.25">
      <c r="B10900" s="27"/>
    </row>
    <row r="10901" spans="2:2" x14ac:dyDescent="0.25">
      <c r="B10901" s="27"/>
    </row>
    <row r="10902" spans="2:2" x14ac:dyDescent="0.25">
      <c r="B10902" s="27"/>
    </row>
    <row r="10903" spans="2:2" x14ac:dyDescent="0.25">
      <c r="B10903" s="27"/>
    </row>
    <row r="10904" spans="2:2" x14ac:dyDescent="0.25">
      <c r="B10904" s="27"/>
    </row>
    <row r="10905" spans="2:2" x14ac:dyDescent="0.25">
      <c r="B10905" s="27"/>
    </row>
    <row r="10906" spans="2:2" x14ac:dyDescent="0.25">
      <c r="B10906" s="27"/>
    </row>
    <row r="10907" spans="2:2" x14ac:dyDescent="0.25">
      <c r="B10907" s="27"/>
    </row>
    <row r="10908" spans="2:2" x14ac:dyDescent="0.25">
      <c r="B10908" s="27"/>
    </row>
    <row r="10909" spans="2:2" x14ac:dyDescent="0.25">
      <c r="B10909" s="27"/>
    </row>
    <row r="10910" spans="2:2" x14ac:dyDescent="0.25">
      <c r="B10910" s="27"/>
    </row>
    <row r="10911" spans="2:2" x14ac:dyDescent="0.25">
      <c r="B10911" s="27"/>
    </row>
    <row r="10912" spans="2:2" x14ac:dyDescent="0.25">
      <c r="B10912" s="27"/>
    </row>
    <row r="10913" spans="2:2" x14ac:dyDescent="0.25">
      <c r="B10913" s="27"/>
    </row>
    <row r="10952" spans="2:2" x14ac:dyDescent="0.25">
      <c r="B10952" s="27"/>
    </row>
    <row r="10966" spans="2:2" x14ac:dyDescent="0.25">
      <c r="B10966" s="27"/>
    </row>
    <row r="10967" spans="2:2" x14ac:dyDescent="0.25">
      <c r="B10967" s="27"/>
    </row>
    <row r="10968" spans="2:2" x14ac:dyDescent="0.25">
      <c r="B10968" s="27"/>
    </row>
    <row r="10969" spans="2:2" x14ac:dyDescent="0.25">
      <c r="B10969" s="27"/>
    </row>
    <row r="10970" spans="2:2" x14ac:dyDescent="0.25">
      <c r="B10970" s="27"/>
    </row>
    <row r="10971" spans="2:2" x14ac:dyDescent="0.25">
      <c r="B10971" s="27"/>
    </row>
    <row r="10972" spans="2:2" x14ac:dyDescent="0.25">
      <c r="B10972" s="27"/>
    </row>
    <row r="10973" spans="2:2" x14ac:dyDescent="0.25">
      <c r="B10973" s="27"/>
    </row>
    <row r="10974" spans="2:2" x14ac:dyDescent="0.25">
      <c r="B10974" s="27"/>
    </row>
    <row r="10975" spans="2:2" x14ac:dyDescent="0.25">
      <c r="B10975" s="27"/>
    </row>
    <row r="10976" spans="2:2" x14ac:dyDescent="0.25">
      <c r="B10976" s="27"/>
    </row>
    <row r="10977" spans="2:2" x14ac:dyDescent="0.25">
      <c r="B10977" s="27"/>
    </row>
    <row r="11000" spans="2:2" x14ac:dyDescent="0.25">
      <c r="B11000" s="27"/>
    </row>
    <row r="11001" spans="2:2" x14ac:dyDescent="0.25">
      <c r="B11001" s="27"/>
    </row>
    <row r="11002" spans="2:2" x14ac:dyDescent="0.25">
      <c r="B11002" s="27"/>
    </row>
    <row r="11182" spans="2:2" x14ac:dyDescent="0.25">
      <c r="B11182" s="27"/>
    </row>
    <row r="11185" spans="2:2" x14ac:dyDescent="0.25">
      <c r="B11185" s="27"/>
    </row>
    <row r="11186" spans="2:2" x14ac:dyDescent="0.25">
      <c r="B11186" s="27"/>
    </row>
    <row r="11187" spans="2:2" x14ac:dyDescent="0.25">
      <c r="B11187" s="27"/>
    </row>
    <row r="11188" spans="2:2" x14ac:dyDescent="0.25">
      <c r="B11188" s="27"/>
    </row>
    <row r="11189" spans="2:2" x14ac:dyDescent="0.25">
      <c r="B11189" s="27"/>
    </row>
    <row r="11190" spans="2:2" x14ac:dyDescent="0.25">
      <c r="B11190" s="27"/>
    </row>
    <row r="11191" spans="2:2" x14ac:dyDescent="0.25">
      <c r="B11191" s="27"/>
    </row>
    <row r="11206" spans="2:2" x14ac:dyDescent="0.25">
      <c r="B11206" s="27"/>
    </row>
    <row r="11255" spans="2:2" x14ac:dyDescent="0.25">
      <c r="B11255" s="27"/>
    </row>
    <row r="11256" spans="2:2" x14ac:dyDescent="0.25">
      <c r="B11256" s="27"/>
    </row>
    <row r="11257" spans="2:2" x14ac:dyDescent="0.25">
      <c r="B11257" s="27"/>
    </row>
    <row r="11258" spans="2:2" x14ac:dyDescent="0.25">
      <c r="B11258" s="27"/>
    </row>
    <row r="11259" spans="2:2" x14ac:dyDescent="0.25">
      <c r="B11259" s="27"/>
    </row>
    <row r="11260" spans="2:2" x14ac:dyDescent="0.25">
      <c r="B11260" s="27"/>
    </row>
    <row r="11261" spans="2:2" x14ac:dyDescent="0.25">
      <c r="B11261" s="27"/>
    </row>
    <row r="11308" spans="2:2" x14ac:dyDescent="0.25">
      <c r="B11308" s="27"/>
    </row>
    <row r="11309" spans="2:2" x14ac:dyDescent="0.25">
      <c r="B11309" s="27"/>
    </row>
    <row r="11310" spans="2:2" x14ac:dyDescent="0.25">
      <c r="B11310" s="27"/>
    </row>
    <row r="11311" spans="2:2" x14ac:dyDescent="0.25">
      <c r="B11311" s="27"/>
    </row>
    <row r="11312" spans="2:2" x14ac:dyDescent="0.25">
      <c r="B11312" s="27"/>
    </row>
    <row r="11313" spans="2:2" x14ac:dyDescent="0.25">
      <c r="B11313" s="27"/>
    </row>
    <row r="11314" spans="2:2" x14ac:dyDescent="0.25">
      <c r="B11314" s="27"/>
    </row>
    <row r="11315" spans="2:2" x14ac:dyDescent="0.25">
      <c r="B11315" s="27"/>
    </row>
    <row r="11326" spans="2:2" x14ac:dyDescent="0.25">
      <c r="B11326" s="27"/>
    </row>
    <row r="11327" spans="2:2" x14ac:dyDescent="0.25">
      <c r="B11327" s="27"/>
    </row>
    <row r="11328" spans="2:2" x14ac:dyDescent="0.25">
      <c r="B11328" s="27"/>
    </row>
    <row r="11515" spans="2:2" x14ac:dyDescent="0.25">
      <c r="B11515" s="27"/>
    </row>
    <row r="11519" spans="2:2" x14ac:dyDescent="0.25">
      <c r="B11519" s="27"/>
    </row>
    <row r="11520" spans="2:2" x14ac:dyDescent="0.25">
      <c r="B11520" s="27"/>
    </row>
    <row r="11521" spans="2:2" x14ac:dyDescent="0.25">
      <c r="B11521" s="27"/>
    </row>
    <row r="11522" spans="2:2" x14ac:dyDescent="0.25">
      <c r="B11522" s="27"/>
    </row>
    <row r="11523" spans="2:2" x14ac:dyDescent="0.25">
      <c r="B11523" s="27"/>
    </row>
    <row r="11568" spans="2:2" x14ac:dyDescent="0.25">
      <c r="B11568" s="27"/>
    </row>
    <row r="11708" spans="2:2" x14ac:dyDescent="0.25">
      <c r="B11708" s="27"/>
    </row>
    <row r="11709" spans="2:2" x14ac:dyDescent="0.25">
      <c r="B11709" s="27"/>
    </row>
    <row r="11710" spans="2:2" x14ac:dyDescent="0.25">
      <c r="B11710" s="27"/>
    </row>
    <row r="11711" spans="2:2" x14ac:dyDescent="0.25">
      <c r="B11711" s="27"/>
    </row>
    <row r="11712" spans="2:2" x14ac:dyDescent="0.25">
      <c r="B11712" s="27"/>
    </row>
    <row r="11713" spans="2:2" x14ac:dyDescent="0.25">
      <c r="B11713" s="27"/>
    </row>
    <row r="11714" spans="2:2" x14ac:dyDescent="0.25">
      <c r="B11714" s="27"/>
    </row>
    <row r="11715" spans="2:2" x14ac:dyDescent="0.25">
      <c r="B11715" s="27"/>
    </row>
    <row r="11716" spans="2:2" x14ac:dyDescent="0.25">
      <c r="B11716" s="27"/>
    </row>
    <row r="11717" spans="2:2" x14ac:dyDescent="0.25">
      <c r="B11717" s="27"/>
    </row>
    <row r="11718" spans="2:2" x14ac:dyDescent="0.25">
      <c r="B11718" s="27"/>
    </row>
    <row r="11719" spans="2:2" x14ac:dyDescent="0.25">
      <c r="B11719" s="27"/>
    </row>
    <row r="11746" spans="2:2" x14ac:dyDescent="0.25">
      <c r="B11746" s="27"/>
    </row>
    <row r="11773" spans="2:2" x14ac:dyDescent="0.25">
      <c r="B11773" s="27"/>
    </row>
    <row r="11774" spans="2:2" x14ac:dyDescent="0.25">
      <c r="B11774" s="27"/>
    </row>
    <row r="11775" spans="2:2" x14ac:dyDescent="0.25">
      <c r="B11775" s="27"/>
    </row>
    <row r="11824" spans="2:2" x14ac:dyDescent="0.25">
      <c r="B11824" s="27"/>
    </row>
    <row r="12017" spans="2:2" x14ac:dyDescent="0.25">
      <c r="B12017" s="27"/>
    </row>
    <row r="12018" spans="2:2" x14ac:dyDescent="0.25">
      <c r="B12018" s="27"/>
    </row>
    <row r="12023" spans="2:2" x14ac:dyDescent="0.25">
      <c r="B12023" s="27"/>
    </row>
    <row r="12024" spans="2:2" x14ac:dyDescent="0.25">
      <c r="B12024" s="27"/>
    </row>
    <row r="12191" spans="2:2" x14ac:dyDescent="0.25">
      <c r="B12191" s="27"/>
    </row>
    <row r="12192" spans="2:2" x14ac:dyDescent="0.25">
      <c r="B12192" s="27"/>
    </row>
    <row r="12203" spans="2:2" x14ac:dyDescent="0.25">
      <c r="B12203" s="27"/>
    </row>
    <row r="12223" spans="2:2" x14ac:dyDescent="0.25">
      <c r="B12223" s="27"/>
    </row>
    <row r="12262" spans="2:2" x14ac:dyDescent="0.25">
      <c r="B12262" s="27"/>
    </row>
    <row r="12263" spans="2:2" x14ac:dyDescent="0.25">
      <c r="B12263" s="27"/>
    </row>
    <row r="12264" spans="2:2" x14ac:dyDescent="0.25">
      <c r="B12264" s="27"/>
    </row>
    <row r="12265" spans="2:2" x14ac:dyDescent="0.25">
      <c r="B12265" s="27"/>
    </row>
    <row r="12266" spans="2:2" x14ac:dyDescent="0.25">
      <c r="B12266" s="27"/>
    </row>
    <row r="12267" spans="2:2" x14ac:dyDescent="0.25">
      <c r="B12267" s="27"/>
    </row>
    <row r="12649" spans="2:2" x14ac:dyDescent="0.25">
      <c r="B12649" s="27"/>
    </row>
    <row r="12713" spans="2:2" x14ac:dyDescent="0.25">
      <c r="B12713" s="27"/>
    </row>
    <row r="12714" spans="2:2" x14ac:dyDescent="0.25">
      <c r="B12714" s="27"/>
    </row>
    <row r="12732" spans="2:2" x14ac:dyDescent="0.25">
      <c r="B12732" s="27"/>
    </row>
    <row r="12757" spans="2:2" x14ac:dyDescent="0.25">
      <c r="B12757" s="27"/>
    </row>
    <row r="12758" spans="2:2" x14ac:dyDescent="0.25">
      <c r="B12758" s="27"/>
    </row>
    <row r="12759" spans="2:2" x14ac:dyDescent="0.25">
      <c r="B12759" s="27"/>
    </row>
    <row r="12760" spans="2:2" x14ac:dyDescent="0.25">
      <c r="B12760" s="27"/>
    </row>
    <row r="12761" spans="2:2" x14ac:dyDescent="0.25">
      <c r="B12761" s="27"/>
    </row>
    <row r="12762" spans="2:2" x14ac:dyDescent="0.25">
      <c r="B12762" s="27"/>
    </row>
    <row r="12763" spans="2:2" x14ac:dyDescent="0.25">
      <c r="B12763" s="27"/>
    </row>
    <row r="12764" spans="2:2" x14ac:dyDescent="0.25">
      <c r="B12764" s="27"/>
    </row>
    <row r="12765" spans="2:2" x14ac:dyDescent="0.25">
      <c r="B12765" s="27"/>
    </row>
    <row r="12776" spans="2:2" x14ac:dyDescent="0.25">
      <c r="B12776" s="27"/>
    </row>
    <row r="13175" spans="2:2" x14ac:dyDescent="0.25">
      <c r="B13175" s="27"/>
    </row>
    <row r="13178" spans="2:2" x14ac:dyDescent="0.25">
      <c r="B13178" s="27"/>
    </row>
    <row r="13248" spans="2:2" x14ac:dyDescent="0.25">
      <c r="B13248" s="27"/>
    </row>
    <row r="13249" spans="2:2" x14ac:dyDescent="0.25">
      <c r="B13249" s="27"/>
    </row>
    <row r="13250" spans="2:2" x14ac:dyDescent="0.25">
      <c r="B13250" s="27"/>
    </row>
    <row r="13268" spans="2:2" x14ac:dyDescent="0.25">
      <c r="B13268" s="27"/>
    </row>
    <row r="13269" spans="2:2" x14ac:dyDescent="0.25">
      <c r="B13269" s="27"/>
    </row>
    <row r="13278" spans="2:2" x14ac:dyDescent="0.25">
      <c r="B13278" s="27"/>
    </row>
    <row r="13279" spans="2:2" x14ac:dyDescent="0.25">
      <c r="B13279" s="27"/>
    </row>
    <row r="13282" spans="2:2" x14ac:dyDescent="0.25">
      <c r="B13282" s="27"/>
    </row>
    <row r="13327" spans="2:2" x14ac:dyDescent="0.25">
      <c r="B13327" s="27"/>
    </row>
    <row r="13332" spans="2:2" x14ac:dyDescent="0.25">
      <c r="B13332" s="27"/>
    </row>
    <row r="13355" spans="2:2" x14ac:dyDescent="0.25">
      <c r="B13355" s="27"/>
    </row>
    <row r="13356" spans="2:2" x14ac:dyDescent="0.25">
      <c r="B13356" s="27"/>
    </row>
    <row r="13357" spans="2:2" x14ac:dyDescent="0.25">
      <c r="B13357" s="27"/>
    </row>
    <row r="13358" spans="2:2" x14ac:dyDescent="0.25">
      <c r="B13358" s="27"/>
    </row>
    <row r="13397" spans="2:2" x14ac:dyDescent="0.25">
      <c r="B13397" s="27"/>
    </row>
    <row r="13398" spans="2:2" x14ac:dyDescent="0.25">
      <c r="B13398" s="27"/>
    </row>
    <row r="13399" spans="2:2" x14ac:dyDescent="0.25">
      <c r="B13399" s="27"/>
    </row>
    <row r="13427" spans="2:2" x14ac:dyDescent="0.25">
      <c r="B13427" s="27"/>
    </row>
    <row r="13428" spans="2:2" x14ac:dyDescent="0.25">
      <c r="B13428" s="27"/>
    </row>
    <row r="13429" spans="2:2" x14ac:dyDescent="0.25">
      <c r="B13429" s="27"/>
    </row>
    <row r="13434" spans="2:2" x14ac:dyDescent="0.25">
      <c r="B13434" s="27"/>
    </row>
    <row r="13435" spans="2:2" x14ac:dyDescent="0.25">
      <c r="B13435" s="27"/>
    </row>
    <row r="13564" spans="2:2" x14ac:dyDescent="0.25">
      <c r="B13564" s="27"/>
    </row>
    <row r="13565" spans="2:2" x14ac:dyDescent="0.25">
      <c r="B13565" s="27"/>
    </row>
    <row r="13566" spans="2:2" x14ac:dyDescent="0.25">
      <c r="B13566" s="27"/>
    </row>
    <row r="13572" spans="2:2" x14ac:dyDescent="0.25">
      <c r="B13572" s="27"/>
    </row>
    <row r="13573" spans="2:2" x14ac:dyDescent="0.25">
      <c r="B13573" s="27"/>
    </row>
    <row r="13574" spans="2:2" x14ac:dyDescent="0.25">
      <c r="B13574" s="27"/>
    </row>
    <row r="13575" spans="2:2" x14ac:dyDescent="0.25">
      <c r="B13575" s="27"/>
    </row>
    <row r="13576" spans="2:2" x14ac:dyDescent="0.25">
      <c r="B13576" s="27"/>
    </row>
    <row r="13577" spans="2:2" x14ac:dyDescent="0.25">
      <c r="B13577" s="27"/>
    </row>
    <row r="13578" spans="2:2" x14ac:dyDescent="0.25">
      <c r="B13578" s="27"/>
    </row>
    <row r="13579" spans="2:2" x14ac:dyDescent="0.25">
      <c r="B13579" s="27"/>
    </row>
    <row r="13580" spans="2:2" x14ac:dyDescent="0.25">
      <c r="B13580" s="27"/>
    </row>
    <row r="13581" spans="2:2" x14ac:dyDescent="0.25">
      <c r="B13581" s="27"/>
    </row>
    <row r="13582" spans="2:2" x14ac:dyDescent="0.25">
      <c r="B13582" s="27"/>
    </row>
    <row r="13583" spans="2:2" x14ac:dyDescent="0.25">
      <c r="B13583" s="27"/>
    </row>
    <row r="13584" spans="2:2" x14ac:dyDescent="0.25">
      <c r="B13584" s="27"/>
    </row>
    <row r="13683" spans="2:2" x14ac:dyDescent="0.25">
      <c r="B13683" s="27"/>
    </row>
    <row r="13684" spans="2:2" x14ac:dyDescent="0.25">
      <c r="B13684" s="27"/>
    </row>
    <row r="13685" spans="2:2" x14ac:dyDescent="0.25">
      <c r="B13685" s="27"/>
    </row>
    <row r="13686" spans="2:2" x14ac:dyDescent="0.25">
      <c r="B13686" s="27"/>
    </row>
    <row r="13714" spans="2:2" x14ac:dyDescent="0.25">
      <c r="B13714" s="27"/>
    </row>
    <row r="13715" spans="2:2" x14ac:dyDescent="0.25">
      <c r="B13715" s="27"/>
    </row>
    <row r="13717" spans="2:2" x14ac:dyDescent="0.25">
      <c r="B13717" s="27"/>
    </row>
    <row r="13718" spans="2:2" x14ac:dyDescent="0.25">
      <c r="B13718" s="27"/>
    </row>
    <row r="13719" spans="2:2" x14ac:dyDescent="0.25">
      <c r="B13719" s="27"/>
    </row>
    <row r="13720" spans="2:2" x14ac:dyDescent="0.25">
      <c r="B13720" s="27"/>
    </row>
    <row r="13721" spans="2:2" x14ac:dyDescent="0.25">
      <c r="B13721" s="27"/>
    </row>
    <row r="13868" spans="2:2" x14ac:dyDescent="0.25">
      <c r="B13868" s="27"/>
    </row>
    <row r="13963" spans="2:2" x14ac:dyDescent="0.25">
      <c r="B13963" s="27"/>
    </row>
    <row r="13964" spans="2:2" x14ac:dyDescent="0.25">
      <c r="B13964" s="27"/>
    </row>
    <row r="13986" spans="2:2" x14ac:dyDescent="0.25">
      <c r="B13986" s="27"/>
    </row>
    <row r="13987" spans="2:2" x14ac:dyDescent="0.25">
      <c r="B13987" s="27"/>
    </row>
    <row r="13988" spans="2:2" x14ac:dyDescent="0.25">
      <c r="B13988" s="27"/>
    </row>
    <row r="13989" spans="2:2" x14ac:dyDescent="0.25">
      <c r="B13989" s="27"/>
    </row>
    <row r="13990" spans="2:2" x14ac:dyDescent="0.25">
      <c r="B13990" s="27"/>
    </row>
    <row r="13991" spans="2:2" x14ac:dyDescent="0.25">
      <c r="B13991" s="27"/>
    </row>
    <row r="13992" spans="2:2" x14ac:dyDescent="0.25">
      <c r="B13992" s="27"/>
    </row>
    <row r="13993" spans="2:2" x14ac:dyDescent="0.25">
      <c r="B13993" s="27"/>
    </row>
    <row r="13994" spans="2:2" x14ac:dyDescent="0.25">
      <c r="B13994" s="27"/>
    </row>
    <row r="13995" spans="2:2" x14ac:dyDescent="0.25">
      <c r="B13995" s="27"/>
    </row>
    <row r="13996" spans="2:2" x14ac:dyDescent="0.25">
      <c r="B13996" s="27"/>
    </row>
    <row r="13997" spans="2:2" x14ac:dyDescent="0.25">
      <c r="B13997" s="27"/>
    </row>
    <row r="13998" spans="2:2" x14ac:dyDescent="0.25">
      <c r="B13998" s="27"/>
    </row>
    <row r="13999" spans="2:2" x14ac:dyDescent="0.25">
      <c r="B13999" s="27"/>
    </row>
    <row r="14000" spans="2:2" x14ac:dyDescent="0.25">
      <c r="B14000" s="27"/>
    </row>
    <row r="14001" spans="2:2" x14ac:dyDescent="0.25">
      <c r="B14001" s="27"/>
    </row>
    <row r="14002" spans="2:2" x14ac:dyDescent="0.25">
      <c r="B14002" s="27"/>
    </row>
    <row r="14003" spans="2:2" x14ac:dyDescent="0.25">
      <c r="B14003" s="27"/>
    </row>
    <row r="14004" spans="2:2" x14ac:dyDescent="0.25">
      <c r="B14004" s="27"/>
    </row>
    <row r="14005" spans="2:2" x14ac:dyDescent="0.25">
      <c r="B14005" s="27"/>
    </row>
    <row r="14058" spans="2:2" x14ac:dyDescent="0.25">
      <c r="B14058" s="27"/>
    </row>
    <row r="14059" spans="2:2" x14ac:dyDescent="0.25">
      <c r="B14059" s="27"/>
    </row>
    <row r="14060" spans="2:2" x14ac:dyDescent="0.25">
      <c r="B14060" s="27"/>
    </row>
    <row r="14061" spans="2:2" x14ac:dyDescent="0.25">
      <c r="B14061" s="27"/>
    </row>
    <row r="14062" spans="2:2" x14ac:dyDescent="0.25">
      <c r="B14062" s="27"/>
    </row>
    <row r="14063" spans="2:2" x14ac:dyDescent="0.25">
      <c r="B14063" s="27"/>
    </row>
    <row r="14064" spans="2:2" x14ac:dyDescent="0.25">
      <c r="B14064" s="27"/>
    </row>
    <row r="14375" spans="2:2" x14ac:dyDescent="0.25">
      <c r="B14375" s="27"/>
    </row>
    <row r="14396" spans="2:2" x14ac:dyDescent="0.25">
      <c r="B14396" s="27"/>
    </row>
    <row r="14397" spans="2:2" x14ac:dyDescent="0.25">
      <c r="B14397" s="27"/>
    </row>
    <row r="14398" spans="2:2" x14ac:dyDescent="0.25">
      <c r="B14398" s="27"/>
    </row>
    <row r="14399" spans="2:2" x14ac:dyDescent="0.25">
      <c r="B14399" s="27"/>
    </row>
    <row r="14400" spans="2:2" x14ac:dyDescent="0.25">
      <c r="B14400" s="27"/>
    </row>
    <row r="14401" spans="2:2" x14ac:dyDescent="0.25">
      <c r="B14401" s="27"/>
    </row>
    <row r="14402" spans="2:2" x14ac:dyDescent="0.25">
      <c r="B14402" s="27"/>
    </row>
    <row r="14403" spans="2:2" x14ac:dyDescent="0.25">
      <c r="B14403" s="27"/>
    </row>
    <row r="14404" spans="2:2" x14ac:dyDescent="0.25">
      <c r="B14404" s="27"/>
    </row>
    <row r="14405" spans="2:2" x14ac:dyDescent="0.25">
      <c r="B14405" s="27"/>
    </row>
    <row r="14406" spans="2:2" x14ac:dyDescent="0.25">
      <c r="B14406" s="27"/>
    </row>
    <row r="14407" spans="2:2" x14ac:dyDescent="0.25">
      <c r="B14407" s="27"/>
    </row>
    <row r="14408" spans="2:2" x14ac:dyDescent="0.25">
      <c r="B14408" s="27"/>
    </row>
    <row r="14409" spans="2:2" x14ac:dyDescent="0.25">
      <c r="B14409" s="27"/>
    </row>
    <row r="14423" spans="2:2" x14ac:dyDescent="0.25">
      <c r="B14423" s="27"/>
    </row>
    <row r="14424" spans="2:2" x14ac:dyDescent="0.25">
      <c r="B14424" s="27"/>
    </row>
    <row r="14425" spans="2:2" x14ac:dyDescent="0.25">
      <c r="B14425" s="27"/>
    </row>
    <row r="14426" spans="2:2" x14ac:dyDescent="0.25">
      <c r="B14426" s="27"/>
    </row>
    <row r="14427" spans="2:2" x14ac:dyDescent="0.25">
      <c r="B14427" s="27"/>
    </row>
    <row r="14428" spans="2:2" x14ac:dyDescent="0.25">
      <c r="B14428" s="27"/>
    </row>
    <row r="14461" spans="2:2" x14ac:dyDescent="0.25">
      <c r="B14461" s="27"/>
    </row>
    <row r="14464" spans="2:2" x14ac:dyDescent="0.25">
      <c r="B14464" s="27"/>
    </row>
    <row r="14465" spans="2:2" x14ac:dyDescent="0.25">
      <c r="B14465" s="27"/>
    </row>
    <row r="14466" spans="2:2" x14ac:dyDescent="0.25">
      <c r="B14466" s="27"/>
    </row>
    <row r="14467" spans="2:2" x14ac:dyDescent="0.25">
      <c r="B14467" s="27"/>
    </row>
    <row r="14494" spans="2:2" x14ac:dyDescent="0.25">
      <c r="B14494" s="27"/>
    </row>
    <row r="14495" spans="2:2" x14ac:dyDescent="0.25">
      <c r="B14495" s="27"/>
    </row>
    <row r="14496" spans="2:2" x14ac:dyDescent="0.25">
      <c r="B14496" s="27"/>
    </row>
    <row r="14497" spans="2:2" x14ac:dyDescent="0.25">
      <c r="B14497" s="27"/>
    </row>
    <row r="14498" spans="2:2" x14ac:dyDescent="0.25">
      <c r="B14498" s="27"/>
    </row>
    <row r="14499" spans="2:2" x14ac:dyDescent="0.25">
      <c r="B14499" s="27"/>
    </row>
    <row r="14517" spans="2:2" x14ac:dyDescent="0.25">
      <c r="B14517" s="27"/>
    </row>
    <row r="14518" spans="2:2" x14ac:dyDescent="0.25">
      <c r="B14518" s="27"/>
    </row>
    <row r="14519" spans="2:2" x14ac:dyDescent="0.25">
      <c r="B14519" s="27"/>
    </row>
    <row r="14541" spans="2:2" x14ac:dyDescent="0.25">
      <c r="B14541" s="27"/>
    </row>
    <row r="14546" spans="2:2" x14ac:dyDescent="0.25">
      <c r="B14546" s="27"/>
    </row>
    <row r="14547" spans="2:2" x14ac:dyDescent="0.25">
      <c r="B14547" s="27"/>
    </row>
    <row r="14548" spans="2:2" x14ac:dyDescent="0.25">
      <c r="B14548" s="27"/>
    </row>
    <row r="14549" spans="2:2" x14ac:dyDescent="0.25">
      <c r="B14549" s="27"/>
    </row>
    <row r="14550" spans="2:2" x14ac:dyDescent="0.25">
      <c r="B14550" s="27"/>
    </row>
    <row r="14551" spans="2:2" x14ac:dyDescent="0.25">
      <c r="B14551" s="27"/>
    </row>
    <row r="14552" spans="2:2" x14ac:dyDescent="0.25">
      <c r="B14552" s="27"/>
    </row>
    <row r="14553" spans="2:2" x14ac:dyDescent="0.25">
      <c r="B14553" s="27"/>
    </row>
    <row r="14554" spans="2:2" x14ac:dyDescent="0.25">
      <c r="B14554" s="27"/>
    </row>
    <row r="14555" spans="2:2" x14ac:dyDescent="0.25">
      <c r="B14555" s="27"/>
    </row>
    <row r="14556" spans="2:2" x14ac:dyDescent="0.25">
      <c r="B14556" s="27"/>
    </row>
    <row r="14557" spans="2:2" x14ac:dyDescent="0.25">
      <c r="B14557" s="27"/>
    </row>
    <row r="14558" spans="2:2" x14ac:dyDescent="0.25">
      <c r="B14558" s="27"/>
    </row>
    <row r="14559" spans="2:2" x14ac:dyDescent="0.25">
      <c r="B14559" s="27"/>
    </row>
    <row r="14560" spans="2:2" x14ac:dyDescent="0.25">
      <c r="B14560" s="27"/>
    </row>
    <row r="14561" spans="2:2" x14ac:dyDescent="0.25">
      <c r="B14561" s="27"/>
    </row>
    <row r="14562" spans="2:2" x14ac:dyDescent="0.25">
      <c r="B14562" s="27"/>
    </row>
    <row r="14563" spans="2:2" x14ac:dyDescent="0.25">
      <c r="B14563" s="27"/>
    </row>
    <row r="14564" spans="2:2" x14ac:dyDescent="0.25">
      <c r="B14564" s="27"/>
    </row>
    <row r="14565" spans="2:2" x14ac:dyDescent="0.25">
      <c r="B14565" s="27"/>
    </row>
    <row r="14566" spans="2:2" x14ac:dyDescent="0.25">
      <c r="B14566" s="27"/>
    </row>
    <row r="14583" spans="2:2" x14ac:dyDescent="0.25">
      <c r="B14583" s="27"/>
    </row>
    <row r="14584" spans="2:2" x14ac:dyDescent="0.25">
      <c r="B14584" s="27"/>
    </row>
    <row r="14585" spans="2:2" x14ac:dyDescent="0.25">
      <c r="B14585" s="27"/>
    </row>
    <row r="14586" spans="2:2" x14ac:dyDescent="0.25">
      <c r="B14586" s="27"/>
    </row>
    <row r="14587" spans="2:2" x14ac:dyDescent="0.25">
      <c r="B14587" s="27"/>
    </row>
    <row r="14588" spans="2:2" x14ac:dyDescent="0.25">
      <c r="B14588" s="27"/>
    </row>
    <row r="14589" spans="2:2" x14ac:dyDescent="0.25">
      <c r="B14589" s="27"/>
    </row>
    <row r="14590" spans="2:2" x14ac:dyDescent="0.25">
      <c r="B14590" s="27"/>
    </row>
    <row r="14591" spans="2:2" x14ac:dyDescent="0.25">
      <c r="B14591" s="27"/>
    </row>
    <row r="14592" spans="2:2" x14ac:dyDescent="0.25">
      <c r="B14592" s="27"/>
    </row>
    <row r="14593" spans="2:2" x14ac:dyDescent="0.25">
      <c r="B14593" s="27"/>
    </row>
    <row r="14594" spans="2:2" x14ac:dyDescent="0.25">
      <c r="B14594" s="27"/>
    </row>
    <row r="14595" spans="2:2" x14ac:dyDescent="0.25">
      <c r="B14595" s="27"/>
    </row>
    <row r="14596" spans="2:2" x14ac:dyDescent="0.25">
      <c r="B14596" s="27"/>
    </row>
    <row r="14597" spans="2:2" x14ac:dyDescent="0.25">
      <c r="B14597" s="27"/>
    </row>
    <row r="14598" spans="2:2" x14ac:dyDescent="0.25">
      <c r="B14598" s="27"/>
    </row>
    <row r="14599" spans="2:2" x14ac:dyDescent="0.25">
      <c r="B14599" s="27"/>
    </row>
    <row r="14600" spans="2:2" x14ac:dyDescent="0.25">
      <c r="B14600" s="27"/>
    </row>
    <row r="14601" spans="2:2" x14ac:dyDescent="0.25">
      <c r="B14601" s="27"/>
    </row>
    <row r="14602" spans="2:2" x14ac:dyDescent="0.25">
      <c r="B14602" s="27"/>
    </row>
    <row r="14603" spans="2:2" x14ac:dyDescent="0.25">
      <c r="B14603" s="27"/>
    </row>
    <row r="14604" spans="2:2" x14ac:dyDescent="0.25">
      <c r="B14604" s="27"/>
    </row>
    <row r="14773" spans="2:2" x14ac:dyDescent="0.25">
      <c r="B14773" s="27"/>
    </row>
    <row r="14774" spans="2:2" x14ac:dyDescent="0.25">
      <c r="B14774" s="27"/>
    </row>
    <row r="14909" spans="2:2" x14ac:dyDescent="0.25">
      <c r="B14909" s="27"/>
    </row>
    <row r="14910" spans="2:2" x14ac:dyDescent="0.25">
      <c r="B14910" s="27"/>
    </row>
    <row r="14911" spans="2:2" x14ac:dyDescent="0.25">
      <c r="B14911" s="27"/>
    </row>
    <row r="14912" spans="2:2" x14ac:dyDescent="0.25">
      <c r="B14912" s="27"/>
    </row>
    <row r="14913" spans="2:2" x14ac:dyDescent="0.25">
      <c r="B14913" s="27"/>
    </row>
    <row r="14914" spans="2:2" x14ac:dyDescent="0.25">
      <c r="B14914" s="27"/>
    </row>
    <row r="14915" spans="2:2" x14ac:dyDescent="0.25">
      <c r="B14915" s="27"/>
    </row>
    <row r="14916" spans="2:2" x14ac:dyDescent="0.25">
      <c r="B14916" s="27"/>
    </row>
    <row r="14917" spans="2:2" x14ac:dyDescent="0.25">
      <c r="B14917" s="27"/>
    </row>
    <row r="14918" spans="2:2" x14ac:dyDescent="0.25">
      <c r="B14918" s="27"/>
    </row>
    <row r="14919" spans="2:2" x14ac:dyDescent="0.25">
      <c r="B14919" s="27"/>
    </row>
    <row r="14920" spans="2:2" x14ac:dyDescent="0.25">
      <c r="B14920" s="27"/>
    </row>
    <row r="14921" spans="2:2" x14ac:dyDescent="0.25">
      <c r="B14921" s="27"/>
    </row>
    <row r="14922" spans="2:2" x14ac:dyDescent="0.25">
      <c r="B14922" s="27"/>
    </row>
    <row r="14923" spans="2:2" x14ac:dyDescent="0.25">
      <c r="B14923" s="27"/>
    </row>
    <row r="14924" spans="2:2" x14ac:dyDescent="0.25">
      <c r="B14924" s="27"/>
    </row>
    <row r="14925" spans="2:2" x14ac:dyDescent="0.25">
      <c r="B14925" s="27"/>
    </row>
    <row r="14926" spans="2:2" x14ac:dyDescent="0.25">
      <c r="B14926" s="27"/>
    </row>
    <row r="14927" spans="2:2" x14ac:dyDescent="0.25">
      <c r="B14927" s="27"/>
    </row>
    <row r="14928" spans="2:2" x14ac:dyDescent="0.25">
      <c r="B14928" s="27"/>
    </row>
    <row r="14946" spans="2:2" x14ac:dyDescent="0.25">
      <c r="B14946" s="27"/>
    </row>
    <row r="14947" spans="2:2" x14ac:dyDescent="0.25">
      <c r="B14947" s="27"/>
    </row>
    <row r="15024" spans="2:2" x14ac:dyDescent="0.25">
      <c r="B15024" s="27"/>
    </row>
    <row r="15025" spans="2:2" x14ac:dyDescent="0.25">
      <c r="B15025" s="27"/>
    </row>
    <row r="15026" spans="2:2" x14ac:dyDescent="0.25">
      <c r="B15026" s="27"/>
    </row>
    <row r="15027" spans="2:2" x14ac:dyDescent="0.25">
      <c r="B15027" s="27"/>
    </row>
    <row r="15028" spans="2:2" x14ac:dyDescent="0.25">
      <c r="B15028" s="27"/>
    </row>
    <row r="15029" spans="2:2" x14ac:dyDescent="0.25">
      <c r="B15029" s="27"/>
    </row>
    <row r="15030" spans="2:2" x14ac:dyDescent="0.25">
      <c r="B15030" s="27"/>
    </row>
    <row r="15031" spans="2:2" x14ac:dyDescent="0.25">
      <c r="B15031" s="27"/>
    </row>
    <row r="15032" spans="2:2" x14ac:dyDescent="0.25">
      <c r="B15032" s="27"/>
    </row>
    <row r="15111" spans="2:2" x14ac:dyDescent="0.25">
      <c r="B15111" s="27"/>
    </row>
    <row r="15112" spans="2:2" x14ac:dyDescent="0.25">
      <c r="B15112" s="27"/>
    </row>
    <row r="15113" spans="2:2" x14ac:dyDescent="0.25">
      <c r="B15113" s="27"/>
    </row>
    <row r="15114" spans="2:2" x14ac:dyDescent="0.25">
      <c r="B15114" s="27"/>
    </row>
    <row r="15115" spans="2:2" x14ac:dyDescent="0.25">
      <c r="B15115" s="27"/>
    </row>
    <row r="15116" spans="2:2" x14ac:dyDescent="0.25">
      <c r="B15116" s="27"/>
    </row>
    <row r="15117" spans="2:2" x14ac:dyDescent="0.25">
      <c r="B15117" s="27"/>
    </row>
    <row r="15118" spans="2:2" x14ac:dyDescent="0.25">
      <c r="B15118" s="27"/>
    </row>
    <row r="15119" spans="2:2" x14ac:dyDescent="0.25">
      <c r="B15119" s="27"/>
    </row>
    <row r="15120" spans="2:2" x14ac:dyDescent="0.25">
      <c r="B15120" s="27"/>
    </row>
    <row r="15121" spans="2:2" x14ac:dyDescent="0.25">
      <c r="B15121" s="27"/>
    </row>
    <row r="15122" spans="2:2" x14ac:dyDescent="0.25">
      <c r="B15122" s="27"/>
    </row>
    <row r="15125" spans="2:2" x14ac:dyDescent="0.25">
      <c r="B15125" s="27"/>
    </row>
    <row r="15126" spans="2:2" x14ac:dyDescent="0.25">
      <c r="B15126" s="27"/>
    </row>
    <row r="15149" spans="2:2" x14ac:dyDescent="0.25">
      <c r="B15149" s="27"/>
    </row>
    <row r="15177" spans="2:2" x14ac:dyDescent="0.25">
      <c r="B15177" s="27"/>
    </row>
    <row r="15178" spans="2:2" x14ac:dyDescent="0.25">
      <c r="B15178" s="27"/>
    </row>
    <row r="15179" spans="2:2" x14ac:dyDescent="0.25">
      <c r="B15179" s="27"/>
    </row>
    <row r="15180" spans="2:2" x14ac:dyDescent="0.25">
      <c r="B15180" s="27"/>
    </row>
    <row r="15181" spans="2:2" x14ac:dyDescent="0.25">
      <c r="B15181" s="27"/>
    </row>
    <row r="15182" spans="2:2" x14ac:dyDescent="0.25">
      <c r="B15182" s="27"/>
    </row>
    <row r="15183" spans="2:2" x14ac:dyDescent="0.25">
      <c r="B15183" s="27"/>
    </row>
    <row r="15184" spans="2:2" x14ac:dyDescent="0.25">
      <c r="B15184" s="27"/>
    </row>
    <row r="15185" spans="2:2" x14ac:dyDescent="0.25">
      <c r="B15185" s="27"/>
    </row>
    <row r="15186" spans="2:2" x14ac:dyDescent="0.25">
      <c r="B15186" s="27"/>
    </row>
    <row r="15187" spans="2:2" x14ac:dyDescent="0.25">
      <c r="B15187" s="27"/>
    </row>
    <row r="15188" spans="2:2" x14ac:dyDescent="0.25">
      <c r="B15188" s="27"/>
    </row>
    <row r="15189" spans="2:2" x14ac:dyDescent="0.25">
      <c r="B15189" s="27"/>
    </row>
    <row r="15190" spans="2:2" x14ac:dyDescent="0.25">
      <c r="B15190" s="27"/>
    </row>
    <row r="15191" spans="2:2" x14ac:dyDescent="0.25">
      <c r="B15191" s="27"/>
    </row>
    <row r="15193" spans="2:2" x14ac:dyDescent="0.25">
      <c r="B15193" s="27"/>
    </row>
    <row r="15194" spans="2:2" x14ac:dyDescent="0.25">
      <c r="B15194" s="27"/>
    </row>
    <row r="15195" spans="2:2" x14ac:dyDescent="0.25">
      <c r="B15195" s="27"/>
    </row>
    <row r="15196" spans="2:2" x14ac:dyDescent="0.25">
      <c r="B15196" s="27"/>
    </row>
    <row r="15197" spans="2:2" x14ac:dyDescent="0.25">
      <c r="B15197" s="27"/>
    </row>
    <row r="15198" spans="2:2" x14ac:dyDescent="0.25">
      <c r="B15198" s="27"/>
    </row>
    <row r="15199" spans="2:2" x14ac:dyDescent="0.25">
      <c r="B15199" s="27"/>
    </row>
    <row r="15200" spans="2:2" x14ac:dyDescent="0.25">
      <c r="B15200" s="27"/>
    </row>
    <row r="15201" spans="2:2" x14ac:dyDescent="0.25">
      <c r="B15201" s="27"/>
    </row>
    <row r="15202" spans="2:2" x14ac:dyDescent="0.25">
      <c r="B15202" s="27"/>
    </row>
    <row r="15203" spans="2:2" x14ac:dyDescent="0.25">
      <c r="B15203" s="27"/>
    </row>
    <row r="15204" spans="2:2" x14ac:dyDescent="0.25">
      <c r="B15204" s="27"/>
    </row>
    <row r="15205" spans="2:2" x14ac:dyDescent="0.25">
      <c r="B15205" s="27"/>
    </row>
    <row r="15206" spans="2:2" x14ac:dyDescent="0.25">
      <c r="B15206" s="27"/>
    </row>
    <row r="15207" spans="2:2" x14ac:dyDescent="0.25">
      <c r="B15207" s="27"/>
    </row>
    <row r="15208" spans="2:2" x14ac:dyDescent="0.25">
      <c r="B15208" s="27"/>
    </row>
    <row r="15209" spans="2:2" x14ac:dyDescent="0.25">
      <c r="B15209" s="27"/>
    </row>
    <row r="15210" spans="2:2" x14ac:dyDescent="0.25">
      <c r="B15210" s="27"/>
    </row>
    <row r="15211" spans="2:2" x14ac:dyDescent="0.25">
      <c r="B15211" s="27"/>
    </row>
    <row r="15212" spans="2:2" x14ac:dyDescent="0.25">
      <c r="B15212" s="27"/>
    </row>
    <row r="15213" spans="2:2" x14ac:dyDescent="0.25">
      <c r="B15213" s="27"/>
    </row>
    <row r="15214" spans="2:2" x14ac:dyDescent="0.25">
      <c r="B15214" s="27"/>
    </row>
    <row r="15215" spans="2:2" x14ac:dyDescent="0.25">
      <c r="B15215" s="27"/>
    </row>
    <row r="15216" spans="2:2" x14ac:dyDescent="0.25">
      <c r="B15216" s="27"/>
    </row>
    <row r="15229" spans="2:2" x14ac:dyDescent="0.25">
      <c r="B15229" s="27"/>
    </row>
    <row r="15234" spans="2:2" x14ac:dyDescent="0.25">
      <c r="B15234" s="27"/>
    </row>
    <row r="15235" spans="2:2" x14ac:dyDescent="0.25">
      <c r="B15235" s="27"/>
    </row>
    <row r="15261" spans="2:2" x14ac:dyDescent="0.25">
      <c r="B15261" s="27"/>
    </row>
    <row r="15262" spans="2:2" x14ac:dyDescent="0.25">
      <c r="B15262" s="27"/>
    </row>
    <row r="15263" spans="2:2" x14ac:dyDescent="0.25">
      <c r="B15263" s="27"/>
    </row>
    <row r="15264" spans="2:2" x14ac:dyDescent="0.25">
      <c r="B15264" s="27"/>
    </row>
    <row r="15268" spans="2:2" x14ac:dyDescent="0.25">
      <c r="B15268" s="27"/>
    </row>
    <row r="15269" spans="2:2" x14ac:dyDescent="0.25">
      <c r="B15269" s="27"/>
    </row>
    <row r="15271" spans="2:2" x14ac:dyDescent="0.25">
      <c r="B15271" s="27"/>
    </row>
    <row r="15279" spans="2:2" x14ac:dyDescent="0.25">
      <c r="B15279" s="27"/>
    </row>
    <row r="15280" spans="2:2" x14ac:dyDescent="0.25">
      <c r="B15280" s="27"/>
    </row>
    <row r="15281" spans="2:2" x14ac:dyDescent="0.25">
      <c r="B15281" s="27"/>
    </row>
    <row r="15282" spans="2:2" x14ac:dyDescent="0.25">
      <c r="B15282" s="27"/>
    </row>
    <row r="15283" spans="2:2" x14ac:dyDescent="0.25">
      <c r="B15283" s="27"/>
    </row>
    <row r="15284" spans="2:2" x14ac:dyDescent="0.25">
      <c r="B15284" s="27"/>
    </row>
    <row r="15285" spans="2:2" x14ac:dyDescent="0.25">
      <c r="B15285" s="27"/>
    </row>
    <row r="15286" spans="2:2" x14ac:dyDescent="0.25">
      <c r="B15286" s="27"/>
    </row>
    <row r="15287" spans="2:2" x14ac:dyDescent="0.25">
      <c r="B15287" s="27"/>
    </row>
    <row r="15288" spans="2:2" x14ac:dyDescent="0.25">
      <c r="B15288" s="27"/>
    </row>
    <row r="15289" spans="2:2" x14ac:dyDescent="0.25">
      <c r="B15289" s="27"/>
    </row>
    <row r="15290" spans="2:2" x14ac:dyDescent="0.25">
      <c r="B15290" s="27"/>
    </row>
    <row r="15291" spans="2:2" x14ac:dyDescent="0.25">
      <c r="B15291" s="27"/>
    </row>
    <row r="15292" spans="2:2" x14ac:dyDescent="0.25">
      <c r="B15292" s="27"/>
    </row>
    <row r="15293" spans="2:2" x14ac:dyDescent="0.25">
      <c r="B15293" s="27"/>
    </row>
    <row r="15294" spans="2:2" x14ac:dyDescent="0.25">
      <c r="B15294" s="27"/>
    </row>
    <row r="15295" spans="2:2" x14ac:dyDescent="0.25">
      <c r="B15295" s="27"/>
    </row>
    <row r="15296" spans="2:2" x14ac:dyDescent="0.25">
      <c r="B15296" s="27"/>
    </row>
    <row r="15297" spans="2:2" x14ac:dyDescent="0.25">
      <c r="B15297" s="27"/>
    </row>
    <row r="15298" spans="2:2" x14ac:dyDescent="0.25">
      <c r="B15298" s="27"/>
    </row>
    <row r="15299" spans="2:2" x14ac:dyDescent="0.25">
      <c r="B15299" s="27"/>
    </row>
    <row r="15300" spans="2:2" x14ac:dyDescent="0.25">
      <c r="B15300" s="27"/>
    </row>
    <row r="15301" spans="2:2" x14ac:dyDescent="0.25">
      <c r="B15301" s="27"/>
    </row>
    <row r="15302" spans="2:2" x14ac:dyDescent="0.25">
      <c r="B15302" s="27"/>
    </row>
    <row r="15303" spans="2:2" x14ac:dyDescent="0.25">
      <c r="B15303" s="27"/>
    </row>
    <row r="15304" spans="2:2" x14ac:dyDescent="0.25">
      <c r="B15304" s="27"/>
    </row>
    <row r="15305" spans="2:2" x14ac:dyDescent="0.25">
      <c r="B15305" s="27"/>
    </row>
    <row r="15306" spans="2:2" x14ac:dyDescent="0.25">
      <c r="B15306" s="27"/>
    </row>
    <row r="15307" spans="2:2" x14ac:dyDescent="0.25">
      <c r="B15307" s="27"/>
    </row>
    <row r="15308" spans="2:2" x14ac:dyDescent="0.25">
      <c r="B15308" s="27"/>
    </row>
    <row r="15322" spans="2:2" x14ac:dyDescent="0.25">
      <c r="B15322" s="27"/>
    </row>
    <row r="15323" spans="2:2" x14ac:dyDescent="0.25">
      <c r="B15323" s="27"/>
    </row>
    <row r="15324" spans="2:2" x14ac:dyDescent="0.25">
      <c r="B15324" s="27"/>
    </row>
    <row r="15325" spans="2:2" x14ac:dyDescent="0.25">
      <c r="B15325" s="27"/>
    </row>
    <row r="15326" spans="2:2" x14ac:dyDescent="0.25">
      <c r="B15326" s="27"/>
    </row>
    <row r="15327" spans="2:2" x14ac:dyDescent="0.25">
      <c r="B15327" s="27"/>
    </row>
    <row r="15328" spans="2:2" x14ac:dyDescent="0.25">
      <c r="B15328" s="27"/>
    </row>
    <row r="15329" spans="2:2" x14ac:dyDescent="0.25">
      <c r="B15329" s="27"/>
    </row>
    <row r="15330" spans="2:2" x14ac:dyDescent="0.25">
      <c r="B15330" s="27"/>
    </row>
    <row r="15331" spans="2:2" x14ac:dyDescent="0.25">
      <c r="B15331" s="27"/>
    </row>
    <row r="15332" spans="2:2" x14ac:dyDescent="0.25">
      <c r="B15332" s="27"/>
    </row>
    <row r="15333" spans="2:2" x14ac:dyDescent="0.25">
      <c r="B15333" s="27"/>
    </row>
    <row r="15440" spans="2:2" x14ac:dyDescent="0.25">
      <c r="B15440" s="27"/>
    </row>
    <row r="15441" spans="2:2" x14ac:dyDescent="0.25">
      <c r="B15441" s="27"/>
    </row>
    <row r="15442" spans="2:2" x14ac:dyDescent="0.25">
      <c r="B15442" s="27"/>
    </row>
    <row r="15443" spans="2:2" x14ac:dyDescent="0.25">
      <c r="B15443" s="27"/>
    </row>
    <row r="15444" spans="2:2" x14ac:dyDescent="0.25">
      <c r="B15444" s="27"/>
    </row>
    <row r="15445" spans="2:2" x14ac:dyDescent="0.25">
      <c r="B15445" s="27"/>
    </row>
    <row r="15446" spans="2:2" x14ac:dyDescent="0.25">
      <c r="B15446" s="27"/>
    </row>
    <row r="15447" spans="2:2" x14ac:dyDescent="0.25">
      <c r="B15447" s="27"/>
    </row>
    <row r="15448" spans="2:2" x14ac:dyDescent="0.25">
      <c r="B15448" s="27"/>
    </row>
    <row r="15449" spans="2:2" x14ac:dyDescent="0.25">
      <c r="B15449" s="27"/>
    </row>
    <row r="15450" spans="2:2" x14ac:dyDescent="0.25">
      <c r="B15450" s="27"/>
    </row>
    <row r="15451" spans="2:2" x14ac:dyDescent="0.25">
      <c r="B15451" s="27"/>
    </row>
    <row r="15452" spans="2:2" x14ac:dyDescent="0.25">
      <c r="B15452" s="27"/>
    </row>
    <row r="15453" spans="2:2" x14ac:dyDescent="0.25">
      <c r="B15453" s="27"/>
    </row>
    <row r="15454" spans="2:2" x14ac:dyDescent="0.25">
      <c r="B15454" s="27"/>
    </row>
    <row r="15455" spans="2:2" x14ac:dyDescent="0.25">
      <c r="B15455" s="27"/>
    </row>
    <row r="15456" spans="2:2" x14ac:dyDescent="0.25">
      <c r="B15456" s="27"/>
    </row>
    <row r="15457" spans="2:2" x14ac:dyDescent="0.25">
      <c r="B15457" s="27"/>
    </row>
    <row r="15458" spans="2:2" x14ac:dyDescent="0.25">
      <c r="B15458" s="27"/>
    </row>
    <row r="15459" spans="2:2" x14ac:dyDescent="0.25">
      <c r="B15459" s="27"/>
    </row>
    <row r="15460" spans="2:2" x14ac:dyDescent="0.25">
      <c r="B15460" s="27"/>
    </row>
    <row r="15461" spans="2:2" x14ac:dyDescent="0.25">
      <c r="B15461" s="27"/>
    </row>
    <row r="15462" spans="2:2" x14ac:dyDescent="0.25">
      <c r="B15462" s="27"/>
    </row>
    <row r="15463" spans="2:2" x14ac:dyDescent="0.25">
      <c r="B15463" s="27"/>
    </row>
    <row r="15464" spans="2:2" x14ac:dyDescent="0.25">
      <c r="B15464" s="27"/>
    </row>
    <row r="15465" spans="2:2" x14ac:dyDescent="0.25">
      <c r="B15465" s="27"/>
    </row>
    <row r="15466" spans="2:2" x14ac:dyDescent="0.25">
      <c r="B15466" s="27"/>
    </row>
    <row r="15467" spans="2:2" x14ac:dyDescent="0.25">
      <c r="B15467" s="27"/>
    </row>
    <row r="15468" spans="2:2" x14ac:dyDescent="0.25">
      <c r="B15468" s="27"/>
    </row>
    <row r="15469" spans="2:2" x14ac:dyDescent="0.25">
      <c r="B15469" s="27"/>
    </row>
    <row r="15470" spans="2:2" x14ac:dyDescent="0.25">
      <c r="B15470" s="27"/>
    </row>
    <row r="15471" spans="2:2" x14ac:dyDescent="0.25">
      <c r="B15471" s="27"/>
    </row>
    <row r="15472" spans="2:2" x14ac:dyDescent="0.25">
      <c r="B15472" s="27"/>
    </row>
    <row r="15473" spans="2:2" x14ac:dyDescent="0.25">
      <c r="B15473" s="27"/>
    </row>
    <row r="15474" spans="2:2" x14ac:dyDescent="0.25">
      <c r="B15474" s="27"/>
    </row>
    <row r="15475" spans="2:2" x14ac:dyDescent="0.25">
      <c r="B15475" s="27"/>
    </row>
    <row r="15476" spans="2:2" x14ac:dyDescent="0.25">
      <c r="B15476" s="27"/>
    </row>
    <row r="15477" spans="2:2" x14ac:dyDescent="0.25">
      <c r="B15477" s="27"/>
    </row>
    <row r="15478" spans="2:2" x14ac:dyDescent="0.25">
      <c r="B15478" s="27"/>
    </row>
    <row r="15479" spans="2:2" x14ac:dyDescent="0.25">
      <c r="B15479" s="27"/>
    </row>
    <row r="15480" spans="2:2" x14ac:dyDescent="0.25">
      <c r="B15480" s="27"/>
    </row>
    <row r="15481" spans="2:2" x14ac:dyDescent="0.25">
      <c r="B15481" s="27"/>
    </row>
    <row r="15482" spans="2:2" x14ac:dyDescent="0.25">
      <c r="B15482" s="27"/>
    </row>
    <row r="15483" spans="2:2" x14ac:dyDescent="0.25">
      <c r="B15483" s="27"/>
    </row>
    <row r="15484" spans="2:2" x14ac:dyDescent="0.25">
      <c r="B15484" s="27"/>
    </row>
    <row r="15485" spans="2:2" x14ac:dyDescent="0.25">
      <c r="B15485" s="27"/>
    </row>
    <row r="15486" spans="2:2" x14ac:dyDescent="0.25">
      <c r="B15486" s="27"/>
    </row>
    <row r="15487" spans="2:2" x14ac:dyDescent="0.25">
      <c r="B15487" s="27"/>
    </row>
    <row r="15488" spans="2:2" x14ac:dyDescent="0.25">
      <c r="B15488" s="27"/>
    </row>
    <row r="15489" spans="2:2" x14ac:dyDescent="0.25">
      <c r="B15489" s="27"/>
    </row>
    <row r="15490" spans="2:2" x14ac:dyDescent="0.25">
      <c r="B15490" s="27"/>
    </row>
    <row r="15491" spans="2:2" x14ac:dyDescent="0.25">
      <c r="B15491" s="27"/>
    </row>
    <row r="15492" spans="2:2" x14ac:dyDescent="0.25">
      <c r="B15492" s="27"/>
    </row>
    <row r="15493" spans="2:2" x14ac:dyDescent="0.25">
      <c r="B15493" s="27"/>
    </row>
    <row r="15494" spans="2:2" x14ac:dyDescent="0.25">
      <c r="B15494" s="27"/>
    </row>
    <row r="15495" spans="2:2" x14ac:dyDescent="0.25">
      <c r="B15495" s="27"/>
    </row>
    <row r="15496" spans="2:2" x14ac:dyDescent="0.25">
      <c r="B15496" s="27"/>
    </row>
    <row r="15497" spans="2:2" x14ac:dyDescent="0.25">
      <c r="B15497" s="27"/>
    </row>
    <row r="15498" spans="2:2" x14ac:dyDescent="0.25">
      <c r="B15498" s="27"/>
    </row>
    <row r="15499" spans="2:2" x14ac:dyDescent="0.25">
      <c r="B15499" s="27"/>
    </row>
    <row r="15500" spans="2:2" x14ac:dyDescent="0.25">
      <c r="B15500" s="27"/>
    </row>
    <row r="15501" spans="2:2" x14ac:dyDescent="0.25">
      <c r="B15501" s="27"/>
    </row>
    <row r="15502" spans="2:2" x14ac:dyDescent="0.25">
      <c r="B15502" s="27"/>
    </row>
    <row r="15503" spans="2:2" x14ac:dyDescent="0.25">
      <c r="B15503" s="27"/>
    </row>
    <row r="15504" spans="2:2" x14ac:dyDescent="0.25">
      <c r="B15504" s="27"/>
    </row>
    <row r="15505" spans="2:2" x14ac:dyDescent="0.25">
      <c r="B15505" s="27"/>
    </row>
    <row r="15506" spans="2:2" x14ac:dyDescent="0.25">
      <c r="B15506" s="27"/>
    </row>
    <row r="15507" spans="2:2" x14ac:dyDescent="0.25">
      <c r="B15507" s="27"/>
    </row>
    <row r="15508" spans="2:2" x14ac:dyDescent="0.25">
      <c r="B15508" s="27"/>
    </row>
    <row r="15509" spans="2:2" x14ac:dyDescent="0.25">
      <c r="B15509" s="27"/>
    </row>
    <row r="15510" spans="2:2" x14ac:dyDescent="0.25">
      <c r="B15510" s="27"/>
    </row>
    <row r="15511" spans="2:2" x14ac:dyDescent="0.25">
      <c r="B15511" s="27"/>
    </row>
    <row r="15512" spans="2:2" x14ac:dyDescent="0.25">
      <c r="B15512" s="27"/>
    </row>
    <row r="15513" spans="2:2" x14ac:dyDescent="0.25">
      <c r="B15513" s="27"/>
    </row>
    <row r="15514" spans="2:2" x14ac:dyDescent="0.25">
      <c r="B15514" s="27"/>
    </row>
    <row r="15515" spans="2:2" x14ac:dyDescent="0.25">
      <c r="B15515" s="27"/>
    </row>
    <row r="15516" spans="2:2" x14ac:dyDescent="0.25">
      <c r="B15516" s="27"/>
    </row>
    <row r="15517" spans="2:2" x14ac:dyDescent="0.25">
      <c r="B15517" s="27"/>
    </row>
    <row r="15518" spans="2:2" x14ac:dyDescent="0.25">
      <c r="B15518" s="27"/>
    </row>
    <row r="15519" spans="2:2" x14ac:dyDescent="0.25">
      <c r="B15519" s="27"/>
    </row>
    <row r="15520" spans="2:2" x14ac:dyDescent="0.25">
      <c r="B15520" s="27"/>
    </row>
    <row r="15521" spans="2:2" x14ac:dyDescent="0.25">
      <c r="B15521" s="27"/>
    </row>
    <row r="15522" spans="2:2" x14ac:dyDescent="0.25">
      <c r="B15522" s="27"/>
    </row>
    <row r="15523" spans="2:2" x14ac:dyDescent="0.25">
      <c r="B15523" s="27"/>
    </row>
    <row r="15524" spans="2:2" x14ac:dyDescent="0.25">
      <c r="B15524" s="27"/>
    </row>
    <row r="15525" spans="2:2" x14ac:dyDescent="0.25">
      <c r="B15525" s="27"/>
    </row>
    <row r="15526" spans="2:2" x14ac:dyDescent="0.25">
      <c r="B15526" s="27"/>
    </row>
    <row r="15527" spans="2:2" x14ac:dyDescent="0.25">
      <c r="B15527" s="27"/>
    </row>
    <row r="15528" spans="2:2" x14ac:dyDescent="0.25">
      <c r="B15528" s="27"/>
    </row>
    <row r="15529" spans="2:2" x14ac:dyDescent="0.25">
      <c r="B15529" s="27"/>
    </row>
    <row r="15530" spans="2:2" x14ac:dyDescent="0.25">
      <c r="B15530" s="27"/>
    </row>
    <row r="15531" spans="2:2" x14ac:dyDescent="0.25">
      <c r="B15531" s="27"/>
    </row>
    <row r="15532" spans="2:2" x14ac:dyDescent="0.25">
      <c r="B15532" s="27"/>
    </row>
    <row r="15533" spans="2:2" x14ac:dyDescent="0.25">
      <c r="B15533" s="27"/>
    </row>
    <row r="15534" spans="2:2" x14ac:dyDescent="0.25">
      <c r="B15534" s="27"/>
    </row>
    <row r="15535" spans="2:2" x14ac:dyDescent="0.25">
      <c r="B15535" s="27"/>
    </row>
    <row r="15536" spans="2:2" x14ac:dyDescent="0.25">
      <c r="B15536" s="27"/>
    </row>
    <row r="15611" spans="2:2" x14ac:dyDescent="0.25">
      <c r="B15611" s="27"/>
    </row>
    <row r="15689" spans="2:2" x14ac:dyDescent="0.25">
      <c r="B15689" s="27"/>
    </row>
    <row r="15711" spans="2:2" x14ac:dyDescent="0.25">
      <c r="B15711" s="27"/>
    </row>
    <row r="15712" spans="2:2" x14ac:dyDescent="0.25">
      <c r="B15712" s="27"/>
    </row>
    <row r="15713" spans="2:2" x14ac:dyDescent="0.25">
      <c r="B15713" s="27"/>
    </row>
    <row r="15714" spans="2:2" x14ac:dyDescent="0.25">
      <c r="B15714" s="27"/>
    </row>
    <row r="15715" spans="2:2" x14ac:dyDescent="0.25">
      <c r="B15715" s="27"/>
    </row>
    <row r="15716" spans="2:2" x14ac:dyDescent="0.25">
      <c r="B15716" s="27"/>
    </row>
    <row r="15717" spans="2:2" x14ac:dyDescent="0.25">
      <c r="B15717" s="27"/>
    </row>
    <row r="15718" spans="2:2" x14ac:dyDescent="0.25">
      <c r="B15718" s="27"/>
    </row>
    <row r="15719" spans="2:2" x14ac:dyDescent="0.25">
      <c r="B15719" s="27"/>
    </row>
    <row r="15720" spans="2:2" x14ac:dyDescent="0.25">
      <c r="B15720" s="27"/>
    </row>
    <row r="15721" spans="2:2" x14ac:dyDescent="0.25">
      <c r="B15721" s="27"/>
    </row>
    <row r="15722" spans="2:2" x14ac:dyDescent="0.25">
      <c r="B15722" s="27"/>
    </row>
    <row r="15723" spans="2:2" x14ac:dyDescent="0.25">
      <c r="B15723" s="27"/>
    </row>
    <row r="15724" spans="2:2" x14ac:dyDescent="0.25">
      <c r="B15724" s="27"/>
    </row>
    <row r="15726" spans="2:2" x14ac:dyDescent="0.25">
      <c r="B15726" s="27"/>
    </row>
    <row r="15879" spans="2:2" x14ac:dyDescent="0.25">
      <c r="B15879" s="27"/>
    </row>
    <row r="15880" spans="2:2" x14ac:dyDescent="0.25">
      <c r="B15880" s="27"/>
    </row>
    <row r="15881" spans="2:2" x14ac:dyDescent="0.25">
      <c r="B15881" s="27"/>
    </row>
    <row r="15895" spans="2:2" x14ac:dyDescent="0.25">
      <c r="B15895" s="27"/>
    </row>
    <row r="15896" spans="2:2" x14ac:dyDescent="0.25">
      <c r="B15896" s="27"/>
    </row>
    <row r="15897" spans="2:2" x14ac:dyDescent="0.25">
      <c r="B15897" s="27"/>
    </row>
    <row r="15898" spans="2:2" x14ac:dyDescent="0.25">
      <c r="B15898" s="27"/>
    </row>
    <row r="15899" spans="2:2" x14ac:dyDescent="0.25">
      <c r="B15899" s="27"/>
    </row>
    <row r="15900" spans="2:2" x14ac:dyDescent="0.25">
      <c r="B15900" s="27"/>
    </row>
    <row r="15901" spans="2:2" x14ac:dyDescent="0.25">
      <c r="B15901" s="27"/>
    </row>
    <row r="15902" spans="2:2" x14ac:dyDescent="0.25">
      <c r="B15902" s="27"/>
    </row>
    <row r="15903" spans="2:2" x14ac:dyDescent="0.25">
      <c r="B15903" s="27"/>
    </row>
    <row r="15904" spans="2:2" x14ac:dyDescent="0.25">
      <c r="B15904" s="27"/>
    </row>
    <row r="15905" spans="2:2" x14ac:dyDescent="0.25">
      <c r="B15905" s="27"/>
    </row>
    <row r="15906" spans="2:2" x14ac:dyDescent="0.25">
      <c r="B15906" s="27"/>
    </row>
    <row r="15907" spans="2:2" x14ac:dyDescent="0.25">
      <c r="B15907" s="27"/>
    </row>
    <row r="15908" spans="2:2" x14ac:dyDescent="0.25">
      <c r="B15908" s="27"/>
    </row>
    <row r="15909" spans="2:2" x14ac:dyDescent="0.25">
      <c r="B15909" s="27"/>
    </row>
    <row r="15910" spans="2:2" x14ac:dyDescent="0.25">
      <c r="B15910" s="27"/>
    </row>
    <row r="15911" spans="2:2" x14ac:dyDescent="0.25">
      <c r="B15911" s="27"/>
    </row>
    <row r="15912" spans="2:2" x14ac:dyDescent="0.25">
      <c r="B15912" s="27"/>
    </row>
    <row r="15913" spans="2:2" x14ac:dyDescent="0.25">
      <c r="B15913" s="27"/>
    </row>
    <row r="15914" spans="2:2" x14ac:dyDescent="0.25">
      <c r="B15914" s="27"/>
    </row>
    <row r="15915" spans="2:2" x14ac:dyDescent="0.25">
      <c r="B15915" s="27"/>
    </row>
    <row r="15916" spans="2:2" x14ac:dyDescent="0.25">
      <c r="B15916" s="27"/>
    </row>
    <row r="15917" spans="2:2" x14ac:dyDescent="0.25">
      <c r="B15917" s="27"/>
    </row>
    <row r="15918" spans="2:2" x14ac:dyDescent="0.25">
      <c r="B15918" s="27"/>
    </row>
    <row r="15919" spans="2:2" x14ac:dyDescent="0.25">
      <c r="B15919" s="27"/>
    </row>
    <row r="15920" spans="2:2" x14ac:dyDescent="0.25">
      <c r="B15920" s="27"/>
    </row>
    <row r="15921" spans="2:2" x14ac:dyDescent="0.25">
      <c r="B15921" s="27"/>
    </row>
    <row r="15922" spans="2:2" x14ac:dyDescent="0.25">
      <c r="B15922" s="27"/>
    </row>
    <row r="15929" spans="2:2" x14ac:dyDescent="0.25">
      <c r="B15929" s="27"/>
    </row>
    <row r="15930" spans="2:2" x14ac:dyDescent="0.25">
      <c r="B15930" s="27"/>
    </row>
    <row r="15931" spans="2:2" x14ac:dyDescent="0.25">
      <c r="B15931" s="27"/>
    </row>
    <row r="15932" spans="2:2" x14ac:dyDescent="0.25">
      <c r="B15932" s="27"/>
    </row>
    <row r="15933" spans="2:2" x14ac:dyDescent="0.25">
      <c r="B15933" s="27"/>
    </row>
    <row r="15934" spans="2:2" x14ac:dyDescent="0.25">
      <c r="B15934" s="27"/>
    </row>
    <row r="16054" spans="2:2" x14ac:dyDescent="0.25">
      <c r="B16054" s="27"/>
    </row>
    <row r="16363" spans="2:2" x14ac:dyDescent="0.25">
      <c r="B16363" s="27"/>
    </row>
    <row r="16379" spans="2:2" x14ac:dyDescent="0.25">
      <c r="B16379" s="27"/>
    </row>
    <row r="16400" spans="2:2" x14ac:dyDescent="0.25">
      <c r="B16400" s="27"/>
    </row>
    <row r="16514" spans="2:2" x14ac:dyDescent="0.25">
      <c r="B16514" s="27"/>
    </row>
    <row r="16517" spans="2:2" x14ac:dyDescent="0.25">
      <c r="B16517" s="27"/>
    </row>
    <row r="16518" spans="2:2" x14ac:dyDescent="0.25">
      <c r="B16518" s="27"/>
    </row>
    <row r="16585" spans="2:2" x14ac:dyDescent="0.25">
      <c r="B16585" s="27"/>
    </row>
    <row r="16586" spans="2:2" x14ac:dyDescent="0.25">
      <c r="B16586" s="27"/>
    </row>
    <row r="16587" spans="2:2" x14ac:dyDescent="0.25">
      <c r="B16587" s="27"/>
    </row>
    <row r="16588" spans="2:2" x14ac:dyDescent="0.25">
      <c r="B16588" s="27"/>
    </row>
    <row r="16589" spans="2:2" x14ac:dyDescent="0.25">
      <c r="B16589" s="27"/>
    </row>
    <row r="16590" spans="2:2" x14ac:dyDescent="0.25">
      <c r="B16590" s="27"/>
    </row>
    <row r="16591" spans="2:2" x14ac:dyDescent="0.25">
      <c r="B16591" s="27"/>
    </row>
    <row r="16592" spans="2:2" x14ac:dyDescent="0.25">
      <c r="B16592" s="27"/>
    </row>
    <row r="16593" spans="2:2" x14ac:dyDescent="0.25">
      <c r="B16593" s="27"/>
    </row>
    <row r="16594" spans="2:2" x14ac:dyDescent="0.25">
      <c r="B16594" s="27"/>
    </row>
    <row r="16595" spans="2:2" x14ac:dyDescent="0.25">
      <c r="B16595" s="27"/>
    </row>
    <row r="16596" spans="2:2" x14ac:dyDescent="0.25">
      <c r="B16596" s="27"/>
    </row>
    <row r="16597" spans="2:2" x14ac:dyDescent="0.25">
      <c r="B16597" s="27"/>
    </row>
    <row r="16598" spans="2:2" x14ac:dyDescent="0.25">
      <c r="B16598" s="27"/>
    </row>
    <row r="16599" spans="2:2" x14ac:dyDescent="0.25">
      <c r="B16599" s="27"/>
    </row>
    <row r="16600" spans="2:2" x14ac:dyDescent="0.25">
      <c r="B16600" s="27"/>
    </row>
    <row r="16601" spans="2:2" x14ac:dyDescent="0.25">
      <c r="B16601" s="27"/>
    </row>
    <row r="16602" spans="2:2" x14ac:dyDescent="0.25">
      <c r="B16602" s="27"/>
    </row>
    <row r="16603" spans="2:2" x14ac:dyDescent="0.25">
      <c r="B16603" s="27"/>
    </row>
    <row r="16604" spans="2:2" x14ac:dyDescent="0.25">
      <c r="B16604" s="27"/>
    </row>
    <row r="16605" spans="2:2" x14ac:dyDescent="0.25">
      <c r="B16605" s="27"/>
    </row>
    <row r="16606" spans="2:2" x14ac:dyDescent="0.25">
      <c r="B16606" s="27"/>
    </row>
    <row r="16607" spans="2:2" x14ac:dyDescent="0.25">
      <c r="B16607" s="27"/>
    </row>
    <row r="16608" spans="2:2" x14ac:dyDescent="0.25">
      <c r="B16608" s="27"/>
    </row>
    <row r="16609" spans="2:2" x14ac:dyDescent="0.25">
      <c r="B16609" s="27"/>
    </row>
    <row r="16610" spans="2:2" x14ac:dyDescent="0.25">
      <c r="B16610" s="27"/>
    </row>
    <row r="16611" spans="2:2" x14ac:dyDescent="0.25">
      <c r="B16611" s="27"/>
    </row>
    <row r="16649" spans="2:2" x14ac:dyDescent="0.25">
      <c r="B16649" s="27"/>
    </row>
    <row r="16650" spans="2:2" x14ac:dyDescent="0.25">
      <c r="B16650" s="27"/>
    </row>
    <row r="16651" spans="2:2" x14ac:dyDescent="0.25">
      <c r="B16651" s="27"/>
    </row>
    <row r="16652" spans="2:2" x14ac:dyDescent="0.25">
      <c r="B16652" s="27"/>
    </row>
    <row r="17019" spans="2:2" x14ac:dyDescent="0.25">
      <c r="B17019" s="27"/>
    </row>
    <row r="17020" spans="2:2" x14ac:dyDescent="0.25">
      <c r="B17020" s="27"/>
    </row>
    <row r="17021" spans="2:2" x14ac:dyDescent="0.25">
      <c r="B17021" s="27"/>
    </row>
    <row r="17022" spans="2:2" x14ac:dyDescent="0.25">
      <c r="B17022" s="27"/>
    </row>
    <row r="17023" spans="2:2" x14ac:dyDescent="0.25">
      <c r="B17023" s="27"/>
    </row>
    <row r="17024" spans="2:2" x14ac:dyDescent="0.25">
      <c r="B17024" s="27"/>
    </row>
    <row r="17025" spans="2:2" x14ac:dyDescent="0.25">
      <c r="B17025" s="27"/>
    </row>
    <row r="17250" spans="2:2" x14ac:dyDescent="0.25">
      <c r="B17250" s="27"/>
    </row>
    <row r="17569" spans="2:2" x14ac:dyDescent="0.25">
      <c r="B17569" s="27"/>
    </row>
    <row r="17606" spans="2:2" x14ac:dyDescent="0.25">
      <c r="B17606" s="27"/>
    </row>
    <row r="17680" spans="2:2" x14ac:dyDescent="0.25">
      <c r="B17680" s="27"/>
    </row>
    <row r="17715" spans="2:2" x14ac:dyDescent="0.25">
      <c r="B17715" s="27"/>
    </row>
    <row r="17847" spans="2:2" x14ac:dyDescent="0.25">
      <c r="B17847" s="27"/>
    </row>
    <row r="17848" spans="2:2" x14ac:dyDescent="0.25">
      <c r="B17848" s="27"/>
    </row>
    <row r="17849" spans="2:2" x14ac:dyDescent="0.25">
      <c r="B17849" s="27"/>
    </row>
    <row r="17850" spans="2:2" x14ac:dyDescent="0.25">
      <c r="B17850" s="27"/>
    </row>
    <row r="17851" spans="2:2" x14ac:dyDescent="0.25">
      <c r="B17851" s="27"/>
    </row>
    <row r="17852" spans="2:2" x14ac:dyDescent="0.25">
      <c r="B17852" s="27"/>
    </row>
    <row r="17853" spans="2:2" x14ac:dyDescent="0.25">
      <c r="B17853" s="27"/>
    </row>
    <row r="17854" spans="2:2" x14ac:dyDescent="0.25">
      <c r="B17854" s="27"/>
    </row>
    <row r="17855" spans="2:2" x14ac:dyDescent="0.25">
      <c r="B17855" s="27"/>
    </row>
    <row r="17972" spans="2:2" x14ac:dyDescent="0.25">
      <c r="B17972" s="27"/>
    </row>
    <row r="17973" spans="2:2" x14ac:dyDescent="0.25">
      <c r="B17973" s="27"/>
    </row>
    <row r="17974" spans="2:2" x14ac:dyDescent="0.25">
      <c r="B17974" s="27"/>
    </row>
    <row r="17975" spans="2:2" x14ac:dyDescent="0.25">
      <c r="B17975" s="27"/>
    </row>
    <row r="18441" spans="2:2" x14ac:dyDescent="0.25">
      <c r="B18441" s="27"/>
    </row>
    <row r="18442" spans="2:2" x14ac:dyDescent="0.25">
      <c r="B18442" s="27"/>
    </row>
    <row r="18534" spans="2:2" x14ac:dyDescent="0.25">
      <c r="B18534" s="27"/>
    </row>
    <row r="18545" spans="2:2" x14ac:dyDescent="0.25">
      <c r="B18545" s="27"/>
    </row>
    <row r="18546" spans="2:2" x14ac:dyDescent="0.25">
      <c r="B18546" s="27"/>
    </row>
    <row r="18547" spans="2:2" x14ac:dyDescent="0.25">
      <c r="B18547" s="27"/>
    </row>
    <row r="18548" spans="2:2" x14ac:dyDescent="0.25">
      <c r="B18548" s="27"/>
    </row>
    <row r="18549" spans="2:2" x14ac:dyDescent="0.25">
      <c r="B18549" s="27"/>
    </row>
    <row r="18636" spans="2:2" x14ac:dyDescent="0.25">
      <c r="B18636" s="27"/>
    </row>
    <row r="18637" spans="2:2" x14ac:dyDescent="0.25">
      <c r="B18637" s="27"/>
    </row>
    <row r="18638" spans="2:2" x14ac:dyDescent="0.25">
      <c r="B18638" s="27"/>
    </row>
    <row r="18639" spans="2:2" x14ac:dyDescent="0.25">
      <c r="B18639" s="27"/>
    </row>
    <row r="18641" spans="2:2" x14ac:dyDescent="0.25">
      <c r="B18641" s="27"/>
    </row>
    <row r="18762" spans="2:2" x14ac:dyDescent="0.25">
      <c r="B18762" s="27"/>
    </row>
    <row r="18788" spans="2:2" x14ac:dyDescent="0.25">
      <c r="B18788" s="27"/>
    </row>
    <row r="18789" spans="2:2" x14ac:dyDescent="0.25">
      <c r="B18789" s="27"/>
    </row>
    <row r="18790" spans="2:2" x14ac:dyDescent="0.25">
      <c r="B18790" s="27"/>
    </row>
    <row r="18791" spans="2:2" x14ac:dyDescent="0.25">
      <c r="B18791" s="27"/>
    </row>
    <row r="18792" spans="2:2" x14ac:dyDescent="0.25">
      <c r="B18792" s="27"/>
    </row>
    <row r="18897" spans="2:2" x14ac:dyDescent="0.25">
      <c r="B18897" s="27"/>
    </row>
    <row r="18898" spans="2:2" x14ac:dyDescent="0.25">
      <c r="B18898" s="27"/>
    </row>
    <row r="18899" spans="2:2" x14ac:dyDescent="0.25">
      <c r="B18899" s="27"/>
    </row>
    <row r="18900" spans="2:2" x14ac:dyDescent="0.25">
      <c r="B18900" s="27"/>
    </row>
    <row r="18901" spans="2:2" x14ac:dyDescent="0.25">
      <c r="B18901" s="27"/>
    </row>
    <row r="18902" spans="2:2" x14ac:dyDescent="0.25">
      <c r="B18902" s="27"/>
    </row>
    <row r="18903" spans="2:2" x14ac:dyDescent="0.25">
      <c r="B18903" s="27"/>
    </row>
    <row r="18904" spans="2:2" x14ac:dyDescent="0.25">
      <c r="B18904" s="27"/>
    </row>
    <row r="18905" spans="2:2" x14ac:dyDescent="0.25">
      <c r="B18905" s="27"/>
    </row>
    <row r="18908" spans="2:2" x14ac:dyDescent="0.25">
      <c r="B18908" s="27"/>
    </row>
    <row r="18935" spans="2:2" x14ac:dyDescent="0.25">
      <c r="B18935" s="27"/>
    </row>
    <row r="18936" spans="2:2" x14ac:dyDescent="0.25">
      <c r="B18936" s="27"/>
    </row>
    <row r="18937" spans="2:2" x14ac:dyDescent="0.25">
      <c r="B18937" s="27"/>
    </row>
    <row r="18938" spans="2:2" x14ac:dyDescent="0.25">
      <c r="B18938" s="27"/>
    </row>
    <row r="18939" spans="2:2" x14ac:dyDescent="0.25">
      <c r="B18939" s="27"/>
    </row>
    <row r="18940" spans="2:2" x14ac:dyDescent="0.25">
      <c r="B18940" s="27"/>
    </row>
    <row r="18941" spans="2:2" x14ac:dyDescent="0.25">
      <c r="B18941" s="27"/>
    </row>
    <row r="18942" spans="2:2" x14ac:dyDescent="0.25">
      <c r="B18942" s="27"/>
    </row>
    <row r="18943" spans="2:2" x14ac:dyDescent="0.25">
      <c r="B18943" s="27"/>
    </row>
    <row r="18944" spans="2:2" x14ac:dyDescent="0.25">
      <c r="B18944" s="27"/>
    </row>
    <row r="18945" spans="2:2" x14ac:dyDescent="0.25">
      <c r="B18945" s="27"/>
    </row>
    <row r="18982" spans="2:2" x14ac:dyDescent="0.25">
      <c r="B18982" s="27"/>
    </row>
    <row r="18983" spans="2:2" x14ac:dyDescent="0.25">
      <c r="B18983" s="27"/>
    </row>
    <row r="19050" spans="2:2" x14ac:dyDescent="0.25">
      <c r="B19050" s="27"/>
    </row>
    <row r="19051" spans="2:2" x14ac:dyDescent="0.25">
      <c r="B19051" s="27"/>
    </row>
    <row r="19055" spans="2:2" x14ac:dyDescent="0.25">
      <c r="B19055" s="27"/>
    </row>
    <row r="19056" spans="2:2" x14ac:dyDescent="0.25">
      <c r="B19056" s="27"/>
    </row>
    <row r="19057" spans="2:2" x14ac:dyDescent="0.25">
      <c r="B19057" s="27"/>
    </row>
    <row r="19091" spans="2:2" x14ac:dyDescent="0.25">
      <c r="B19091" s="27"/>
    </row>
    <row r="19128" spans="2:2" x14ac:dyDescent="0.25">
      <c r="B19128" s="27"/>
    </row>
    <row r="19129" spans="2:2" x14ac:dyDescent="0.25">
      <c r="B19129" s="27"/>
    </row>
    <row r="19167" spans="2:2" x14ac:dyDescent="0.25">
      <c r="B19167" s="27"/>
    </row>
    <row r="19168" spans="2:2" x14ac:dyDescent="0.25">
      <c r="B19168" s="27"/>
    </row>
    <row r="19169" spans="2:2" x14ac:dyDescent="0.25">
      <c r="B19169" s="27"/>
    </row>
    <row r="19239" spans="2:2" x14ac:dyDescent="0.25">
      <c r="B19239" s="27"/>
    </row>
    <row r="19266" spans="2:2" x14ac:dyDescent="0.25">
      <c r="B19266" s="27"/>
    </row>
    <row r="19364" spans="2:2" x14ac:dyDescent="0.25">
      <c r="B19364" s="27"/>
    </row>
    <row r="19684" spans="2:2" x14ac:dyDescent="0.25">
      <c r="B19684" s="27"/>
    </row>
    <row r="19685" spans="2:2" x14ac:dyDescent="0.25">
      <c r="B19685" s="27"/>
    </row>
    <row r="19686" spans="2:2" x14ac:dyDescent="0.25">
      <c r="B19686" s="27"/>
    </row>
    <row r="19687" spans="2:2" x14ac:dyDescent="0.25">
      <c r="B19687" s="27"/>
    </row>
    <row r="19688" spans="2:2" x14ac:dyDescent="0.25">
      <c r="B19688" s="27"/>
    </row>
    <row r="19689" spans="2:2" x14ac:dyDescent="0.25">
      <c r="B19689" s="27"/>
    </row>
    <row r="19690" spans="2:2" x14ac:dyDescent="0.25">
      <c r="B19690" s="27"/>
    </row>
    <row r="19691" spans="2:2" x14ac:dyDescent="0.25">
      <c r="B19691" s="27"/>
    </row>
    <row r="19692" spans="2:2" x14ac:dyDescent="0.25">
      <c r="B19692" s="27"/>
    </row>
    <row r="19693" spans="2:2" x14ac:dyDescent="0.25">
      <c r="B19693" s="27"/>
    </row>
    <row r="19694" spans="2:2" x14ac:dyDescent="0.25">
      <c r="B19694" s="27"/>
    </row>
    <row r="19695" spans="2:2" x14ac:dyDescent="0.25">
      <c r="B19695" s="27"/>
    </row>
    <row r="19696" spans="2:2" x14ac:dyDescent="0.25">
      <c r="B19696" s="27"/>
    </row>
    <row r="19697" spans="2:2" x14ac:dyDescent="0.25">
      <c r="B19697" s="27"/>
    </row>
    <row r="19698" spans="2:2" x14ac:dyDescent="0.25">
      <c r="B19698" s="27"/>
    </row>
    <row r="19699" spans="2:2" x14ac:dyDescent="0.25">
      <c r="B19699" s="27"/>
    </row>
    <row r="19700" spans="2:2" x14ac:dyDescent="0.25">
      <c r="B19700" s="27"/>
    </row>
    <row r="19716" spans="2:2" x14ac:dyDescent="0.25">
      <c r="B19716" s="27"/>
    </row>
    <row r="19717" spans="2:2" x14ac:dyDescent="0.25">
      <c r="B19717" s="27"/>
    </row>
    <row r="19718" spans="2:2" x14ac:dyDescent="0.25">
      <c r="B19718" s="27"/>
    </row>
    <row r="19719" spans="2:2" x14ac:dyDescent="0.25">
      <c r="B19719" s="27"/>
    </row>
    <row r="19720" spans="2:2" x14ac:dyDescent="0.25">
      <c r="B19720" s="27"/>
    </row>
    <row r="19721" spans="2:2" x14ac:dyDescent="0.25">
      <c r="B19721" s="27"/>
    </row>
    <row r="19722" spans="2:2" x14ac:dyDescent="0.25">
      <c r="B19722" s="27"/>
    </row>
    <row r="19724" spans="2:2" x14ac:dyDescent="0.25">
      <c r="B19724" s="27"/>
    </row>
    <row r="19742" spans="2:2" x14ac:dyDescent="0.25">
      <c r="B19742" s="27"/>
    </row>
    <row r="19743" spans="2:2" x14ac:dyDescent="0.25">
      <c r="B19743" s="27"/>
    </row>
    <row r="19801" spans="2:2" x14ac:dyDescent="0.25">
      <c r="B19801" s="27"/>
    </row>
    <row r="19802" spans="2:2" x14ac:dyDescent="0.25">
      <c r="B19802" s="27"/>
    </row>
    <row r="19803" spans="2:2" x14ac:dyDescent="0.25">
      <c r="B19803" s="27"/>
    </row>
    <row r="19804" spans="2:2" x14ac:dyDescent="0.25">
      <c r="B19804" s="27"/>
    </row>
    <row r="19805" spans="2:2" x14ac:dyDescent="0.25">
      <c r="B19805" s="27"/>
    </row>
    <row r="19806" spans="2:2" x14ac:dyDescent="0.25">
      <c r="B19806" s="27"/>
    </row>
    <row r="19807" spans="2:2" x14ac:dyDescent="0.25">
      <c r="B19807" s="27"/>
    </row>
    <row r="19808" spans="2:2" x14ac:dyDescent="0.25">
      <c r="B19808" s="27"/>
    </row>
    <row r="19809" spans="2:2" x14ac:dyDescent="0.25">
      <c r="B19809" s="27"/>
    </row>
    <row r="19810" spans="2:2" x14ac:dyDescent="0.25">
      <c r="B19810" s="27"/>
    </row>
    <row r="19811" spans="2:2" x14ac:dyDescent="0.25">
      <c r="B19811" s="27"/>
    </row>
    <row r="19812" spans="2:2" x14ac:dyDescent="0.25">
      <c r="B19812" s="27"/>
    </row>
    <row r="19813" spans="2:2" x14ac:dyDescent="0.25">
      <c r="B19813" s="27"/>
    </row>
    <row r="19814" spans="2:2" x14ac:dyDescent="0.25">
      <c r="B19814" s="27"/>
    </row>
    <row r="19815" spans="2:2" x14ac:dyDescent="0.25">
      <c r="B19815" s="27"/>
    </row>
    <row r="19816" spans="2:2" x14ac:dyDescent="0.25">
      <c r="B19816" s="27"/>
    </row>
    <row r="19817" spans="2:2" x14ac:dyDescent="0.25">
      <c r="B19817" s="27"/>
    </row>
    <row r="19818" spans="2:2" x14ac:dyDescent="0.25">
      <c r="B19818" s="27"/>
    </row>
    <row r="19819" spans="2:2" x14ac:dyDescent="0.25">
      <c r="B19819" s="27"/>
    </row>
    <row r="19820" spans="2:2" x14ac:dyDescent="0.25">
      <c r="B19820" s="27"/>
    </row>
    <row r="19821" spans="2:2" x14ac:dyDescent="0.25">
      <c r="B19821" s="27"/>
    </row>
    <row r="19822" spans="2:2" x14ac:dyDescent="0.25">
      <c r="B19822" s="27"/>
    </row>
    <row r="19823" spans="2:2" x14ac:dyDescent="0.25">
      <c r="B19823" s="27"/>
    </row>
    <row r="19824" spans="2:2" x14ac:dyDescent="0.25">
      <c r="B19824" s="27"/>
    </row>
    <row r="19825" spans="2:2" x14ac:dyDescent="0.25">
      <c r="B19825" s="27"/>
    </row>
    <row r="19863" spans="2:2" x14ac:dyDescent="0.25">
      <c r="B19863" s="27"/>
    </row>
    <row r="19864" spans="2:2" x14ac:dyDescent="0.25">
      <c r="B19864" s="27"/>
    </row>
    <row r="19865" spans="2:2" x14ac:dyDescent="0.25">
      <c r="B19865" s="27"/>
    </row>
    <row r="19866" spans="2:2" x14ac:dyDescent="0.25">
      <c r="B19866" s="27"/>
    </row>
    <row r="19867" spans="2:2" x14ac:dyDescent="0.25">
      <c r="B19867" s="27"/>
    </row>
    <row r="20023" spans="2:2" x14ac:dyDescent="0.25">
      <c r="B20023" s="27"/>
    </row>
    <row r="20024" spans="2:2" x14ac:dyDescent="0.25">
      <c r="B20024" s="27"/>
    </row>
    <row r="20078" spans="2:2" x14ac:dyDescent="0.25">
      <c r="B20078" s="27"/>
    </row>
    <row r="20079" spans="2:2" x14ac:dyDescent="0.25">
      <c r="B20079" s="27"/>
    </row>
    <row r="20080" spans="2:2" x14ac:dyDescent="0.25">
      <c r="B20080" s="27"/>
    </row>
    <row r="20081" spans="2:2" x14ac:dyDescent="0.25">
      <c r="B20081" s="27"/>
    </row>
    <row r="20082" spans="2:2" x14ac:dyDescent="0.25">
      <c r="B20082" s="27"/>
    </row>
    <row r="20083" spans="2:2" x14ac:dyDescent="0.25">
      <c r="B20083" s="27"/>
    </row>
    <row r="20084" spans="2:2" x14ac:dyDescent="0.25">
      <c r="B20084" s="27"/>
    </row>
    <row r="20085" spans="2:2" x14ac:dyDescent="0.25">
      <c r="B20085" s="27"/>
    </row>
    <row r="20086" spans="2:2" x14ac:dyDescent="0.25">
      <c r="B20086" s="27"/>
    </row>
    <row r="20087" spans="2:2" x14ac:dyDescent="0.25">
      <c r="B20087" s="27"/>
    </row>
    <row r="20088" spans="2:2" x14ac:dyDescent="0.25">
      <c r="B20088" s="27"/>
    </row>
    <row r="20089" spans="2:2" x14ac:dyDescent="0.25">
      <c r="B20089" s="27"/>
    </row>
    <row r="20090" spans="2:2" x14ac:dyDescent="0.25">
      <c r="B20090" s="27"/>
    </row>
    <row r="20178" spans="2:2" x14ac:dyDescent="0.25">
      <c r="B20178" s="27"/>
    </row>
    <row r="20179" spans="2:2" x14ac:dyDescent="0.25">
      <c r="B20179" s="27"/>
    </row>
    <row r="20180" spans="2:2" x14ac:dyDescent="0.25">
      <c r="B20180" s="27"/>
    </row>
    <row r="20183" spans="2:2" x14ac:dyDescent="0.25">
      <c r="B20183" s="27"/>
    </row>
    <row r="20184" spans="2:2" x14ac:dyDescent="0.25">
      <c r="B20184" s="27"/>
    </row>
    <row r="20185" spans="2:2" x14ac:dyDescent="0.25">
      <c r="B20185" s="27"/>
    </row>
    <row r="20186" spans="2:2" x14ac:dyDescent="0.25">
      <c r="B20186" s="27"/>
    </row>
    <row r="20248" spans="2:2" x14ac:dyDescent="0.25">
      <c r="B20248" s="27"/>
    </row>
    <row r="20249" spans="2:2" x14ac:dyDescent="0.25">
      <c r="B20249" s="27"/>
    </row>
    <row r="20289" spans="2:2" x14ac:dyDescent="0.25">
      <c r="B20289" s="27"/>
    </row>
    <row r="20397" spans="2:2" x14ac:dyDescent="0.25">
      <c r="B20397" s="27"/>
    </row>
    <row r="20398" spans="2:2" x14ac:dyDescent="0.25">
      <c r="B20398" s="27"/>
    </row>
    <row r="20789" spans="2:2" x14ac:dyDescent="0.25">
      <c r="B20789" s="27"/>
    </row>
    <row r="20790" spans="2:2" x14ac:dyDescent="0.25">
      <c r="B20790" s="27"/>
    </row>
    <row r="20791" spans="2:2" x14ac:dyDescent="0.25">
      <c r="B20791" s="27"/>
    </row>
    <row r="20792" spans="2:2" x14ac:dyDescent="0.25">
      <c r="B20792" s="27"/>
    </row>
    <row r="20793" spans="2:2" x14ac:dyDescent="0.25">
      <c r="B20793" s="27"/>
    </row>
    <row r="20794" spans="2:2" x14ac:dyDescent="0.25">
      <c r="B20794" s="27"/>
    </row>
    <row r="20795" spans="2:2" x14ac:dyDescent="0.25">
      <c r="B20795" s="27"/>
    </row>
    <row r="20796" spans="2:2" x14ac:dyDescent="0.25">
      <c r="B20796" s="27"/>
    </row>
    <row r="20797" spans="2:2" x14ac:dyDescent="0.25">
      <c r="B20797" s="27"/>
    </row>
    <row r="20798" spans="2:2" x14ac:dyDescent="0.25">
      <c r="B20798" s="27"/>
    </row>
    <row r="20799" spans="2:2" x14ac:dyDescent="0.25">
      <c r="B20799" s="27"/>
    </row>
    <row r="20800" spans="2:2" x14ac:dyDescent="0.25">
      <c r="B20800" s="27"/>
    </row>
    <row r="20801" spans="2:2" x14ac:dyDescent="0.25">
      <c r="B20801" s="27"/>
    </row>
    <row r="20802" spans="2:2" x14ac:dyDescent="0.25">
      <c r="B20802" s="27"/>
    </row>
    <row r="20860" spans="2:2" x14ac:dyDescent="0.25">
      <c r="B20860" s="27"/>
    </row>
    <row r="20875" spans="2:2" x14ac:dyDescent="0.25">
      <c r="B20875" s="27"/>
    </row>
    <row r="20877" spans="2:2" x14ac:dyDescent="0.25">
      <c r="B20877" s="27"/>
    </row>
    <row r="20878" spans="2:2" x14ac:dyDescent="0.25">
      <c r="B20878" s="27"/>
    </row>
    <row r="20879" spans="2:2" x14ac:dyDescent="0.25">
      <c r="B20879" s="27"/>
    </row>
    <row r="20880" spans="2:2" x14ac:dyDescent="0.25">
      <c r="B20880" s="27"/>
    </row>
    <row r="20881" spans="2:2" x14ac:dyDescent="0.25">
      <c r="B20881" s="27"/>
    </row>
    <row r="20882" spans="2:2" x14ac:dyDescent="0.25">
      <c r="B20882" s="27"/>
    </row>
    <row r="20883" spans="2:2" x14ac:dyDescent="0.25">
      <c r="B20883" s="27"/>
    </row>
    <row r="20884" spans="2:2" x14ac:dyDescent="0.25">
      <c r="B20884" s="27"/>
    </row>
    <row r="20950" spans="2:2" x14ac:dyDescent="0.25">
      <c r="B20950" s="27"/>
    </row>
    <row r="20951" spans="2:2" x14ac:dyDescent="0.25">
      <c r="B20951" s="27"/>
    </row>
    <row r="20952" spans="2:2" x14ac:dyDescent="0.25">
      <c r="B20952" s="27"/>
    </row>
    <row r="20953" spans="2:2" x14ac:dyDescent="0.25">
      <c r="B20953" s="27"/>
    </row>
    <row r="20954" spans="2:2" x14ac:dyDescent="0.25">
      <c r="B20954" s="27"/>
    </row>
    <row r="20955" spans="2:2" x14ac:dyDescent="0.25">
      <c r="B20955" s="27"/>
    </row>
    <row r="20956" spans="2:2" x14ac:dyDescent="0.25">
      <c r="B20956" s="27"/>
    </row>
    <row r="20957" spans="2:2" x14ac:dyDescent="0.25">
      <c r="B20957" s="27"/>
    </row>
    <row r="20974" spans="2:2" x14ac:dyDescent="0.25">
      <c r="B20974" s="27"/>
    </row>
    <row r="20975" spans="2:2" x14ac:dyDescent="0.25">
      <c r="B20975" s="27"/>
    </row>
    <row r="20976" spans="2:2" x14ac:dyDescent="0.25">
      <c r="B20976" s="27"/>
    </row>
    <row r="20977" spans="2:2" x14ac:dyDescent="0.25">
      <c r="B20977" s="27"/>
    </row>
    <row r="20978" spans="2:2" x14ac:dyDescent="0.25">
      <c r="B20978" s="27"/>
    </row>
    <row r="20979" spans="2:2" x14ac:dyDescent="0.25">
      <c r="B20979" s="27"/>
    </row>
    <row r="20980" spans="2:2" x14ac:dyDescent="0.25">
      <c r="B20980" s="27"/>
    </row>
    <row r="20981" spans="2:2" x14ac:dyDescent="0.25">
      <c r="B20981" s="27"/>
    </row>
    <row r="20982" spans="2:2" x14ac:dyDescent="0.25">
      <c r="B20982" s="27"/>
    </row>
    <row r="20983" spans="2:2" x14ac:dyDescent="0.25">
      <c r="B20983" s="27"/>
    </row>
    <row r="20984" spans="2:2" x14ac:dyDescent="0.25">
      <c r="B20984" s="27"/>
    </row>
    <row r="20985" spans="2:2" x14ac:dyDescent="0.25">
      <c r="B20985" s="27"/>
    </row>
    <row r="20986" spans="2:2" x14ac:dyDescent="0.25">
      <c r="B20986" s="27"/>
    </row>
    <row r="20987" spans="2:2" x14ac:dyDescent="0.25">
      <c r="B20987" s="27"/>
    </row>
    <row r="20988" spans="2:2" x14ac:dyDescent="0.25">
      <c r="B20988" s="27"/>
    </row>
    <row r="20989" spans="2:2" x14ac:dyDescent="0.25">
      <c r="B20989" s="27"/>
    </row>
    <row r="20990" spans="2:2" x14ac:dyDescent="0.25">
      <c r="B20990" s="27"/>
    </row>
    <row r="20991" spans="2:2" x14ac:dyDescent="0.25">
      <c r="B20991" s="27"/>
    </row>
    <row r="21013" spans="2:2" x14ac:dyDescent="0.25">
      <c r="B21013" s="27"/>
    </row>
    <row r="21014" spans="2:2" x14ac:dyDescent="0.25">
      <c r="B21014" s="27"/>
    </row>
    <row r="21063" spans="2:2" x14ac:dyDescent="0.25">
      <c r="B21063" s="27"/>
    </row>
    <row r="21064" spans="2:2" x14ac:dyDescent="0.25">
      <c r="B21064" s="27"/>
    </row>
    <row r="21065" spans="2:2" x14ac:dyDescent="0.25">
      <c r="B21065" s="27"/>
    </row>
    <row r="21066" spans="2:2" x14ac:dyDescent="0.25">
      <c r="B21066" s="27"/>
    </row>
    <row r="21083" spans="2:2" x14ac:dyDescent="0.25">
      <c r="B21083" s="27"/>
    </row>
    <row r="21084" spans="2:2" x14ac:dyDescent="0.25">
      <c r="B21084" s="27"/>
    </row>
    <row r="21085" spans="2:2" x14ac:dyDescent="0.25">
      <c r="B21085" s="27"/>
    </row>
    <row r="21086" spans="2:2" x14ac:dyDescent="0.25">
      <c r="B21086" s="27"/>
    </row>
    <row r="21087" spans="2:2" x14ac:dyDescent="0.25">
      <c r="B21087" s="27"/>
    </row>
    <row r="21088" spans="2:2" x14ac:dyDescent="0.25">
      <c r="B21088" s="27"/>
    </row>
    <row r="21089" spans="2:2" x14ac:dyDescent="0.25">
      <c r="B21089" s="27"/>
    </row>
    <row r="21090" spans="2:2" x14ac:dyDescent="0.25">
      <c r="B21090" s="27"/>
    </row>
    <row r="21091" spans="2:2" x14ac:dyDescent="0.25">
      <c r="B21091" s="27"/>
    </row>
    <row r="21092" spans="2:2" x14ac:dyDescent="0.25">
      <c r="B21092" s="27"/>
    </row>
    <row r="21093" spans="2:2" x14ac:dyDescent="0.25">
      <c r="B21093" s="27"/>
    </row>
    <row r="21094" spans="2:2" x14ac:dyDescent="0.25">
      <c r="B21094" s="27"/>
    </row>
    <row r="21095" spans="2:2" x14ac:dyDescent="0.25">
      <c r="B21095" s="27"/>
    </row>
    <row r="21096" spans="2:2" x14ac:dyDescent="0.25">
      <c r="B21096" s="27"/>
    </row>
    <row r="21097" spans="2:2" x14ac:dyDescent="0.25">
      <c r="B21097" s="27"/>
    </row>
    <row r="21098" spans="2:2" x14ac:dyDescent="0.25">
      <c r="B21098" s="27"/>
    </row>
    <row r="21099" spans="2:2" x14ac:dyDescent="0.25">
      <c r="B21099" s="27"/>
    </row>
    <row r="21100" spans="2:2" x14ac:dyDescent="0.25">
      <c r="B21100" s="27"/>
    </row>
    <row r="21101" spans="2:2" x14ac:dyDescent="0.25">
      <c r="B21101" s="27"/>
    </row>
    <row r="21170" spans="2:2" x14ac:dyDescent="0.25">
      <c r="B21170" s="27"/>
    </row>
    <row r="21363" spans="2:2" x14ac:dyDescent="0.25">
      <c r="B21363" s="27"/>
    </row>
    <row r="21364" spans="2:2" x14ac:dyDescent="0.25">
      <c r="B21364" s="27"/>
    </row>
    <row r="21365" spans="2:2" x14ac:dyDescent="0.25">
      <c r="B21365" s="27"/>
    </row>
    <row r="21443" spans="2:2" x14ac:dyDescent="0.25">
      <c r="B21443" s="27"/>
    </row>
    <row r="21491" spans="2:2" x14ac:dyDescent="0.25">
      <c r="B21491" s="27"/>
    </row>
    <row r="21492" spans="2:2" x14ac:dyDescent="0.25">
      <c r="B21492" s="27"/>
    </row>
    <row r="21493" spans="2:2" x14ac:dyDescent="0.25">
      <c r="B21493" s="27"/>
    </row>
    <row r="21494" spans="2:2" x14ac:dyDescent="0.25">
      <c r="B21494" s="27"/>
    </row>
    <row r="21495" spans="2:2" x14ac:dyDescent="0.25">
      <c r="B21495" s="27"/>
    </row>
    <row r="21496" spans="2:2" x14ac:dyDescent="0.25">
      <c r="B21496" s="27"/>
    </row>
    <row r="21497" spans="2:2" x14ac:dyDescent="0.25">
      <c r="B21497" s="27"/>
    </row>
    <row r="21498" spans="2:2" x14ac:dyDescent="0.25">
      <c r="B21498" s="27"/>
    </row>
    <row r="21499" spans="2:2" x14ac:dyDescent="0.25">
      <c r="B21499" s="27"/>
    </row>
    <row r="21500" spans="2:2" x14ac:dyDescent="0.25">
      <c r="B21500" s="27"/>
    </row>
    <row r="21501" spans="2:2" x14ac:dyDescent="0.25">
      <c r="B21501" s="27"/>
    </row>
    <row r="21502" spans="2:2" x14ac:dyDescent="0.25">
      <c r="B21502" s="27"/>
    </row>
    <row r="21503" spans="2:2" x14ac:dyDescent="0.25">
      <c r="B21503" s="27"/>
    </row>
    <row r="21504" spans="2:2" x14ac:dyDescent="0.25">
      <c r="B21504" s="27"/>
    </row>
    <row r="21505" spans="2:2" x14ac:dyDescent="0.25">
      <c r="B21505" s="27"/>
    </row>
    <row r="21506" spans="2:2" x14ac:dyDescent="0.25">
      <c r="B21506" s="27"/>
    </row>
    <row r="21507" spans="2:2" x14ac:dyDescent="0.25">
      <c r="B21507" s="27"/>
    </row>
    <row r="21508" spans="2:2" x14ac:dyDescent="0.25">
      <c r="B21508" s="27"/>
    </row>
    <row r="21509" spans="2:2" x14ac:dyDescent="0.25">
      <c r="B21509" s="27"/>
    </row>
    <row r="21510" spans="2:2" x14ac:dyDescent="0.25">
      <c r="B21510" s="27"/>
    </row>
    <row r="21511" spans="2:2" x14ac:dyDescent="0.25">
      <c r="B21511" s="27"/>
    </row>
    <row r="21512" spans="2:2" x14ac:dyDescent="0.25">
      <c r="B21512" s="27"/>
    </row>
    <row r="21513" spans="2:2" x14ac:dyDescent="0.25">
      <c r="B21513" s="27"/>
    </row>
    <row r="21514" spans="2:2" x14ac:dyDescent="0.25">
      <c r="B21514" s="27"/>
    </row>
    <row r="21515" spans="2:2" x14ac:dyDescent="0.25">
      <c r="B21515" s="27"/>
    </row>
    <row r="21516" spans="2:2" x14ac:dyDescent="0.25">
      <c r="B21516" s="27"/>
    </row>
    <row r="21581" spans="2:2" x14ac:dyDescent="0.25">
      <c r="B21581" s="27"/>
    </row>
    <row r="21612" spans="2:2" x14ac:dyDescent="0.25">
      <c r="B21612" s="27"/>
    </row>
    <row r="21613" spans="2:2" x14ac:dyDescent="0.25">
      <c r="B21613" s="27"/>
    </row>
    <row r="21614" spans="2:2" x14ac:dyDescent="0.25">
      <c r="B21614" s="27"/>
    </row>
    <row r="21634" spans="2:2" x14ac:dyDescent="0.25">
      <c r="B21634" s="27"/>
    </row>
    <row r="21635" spans="2:2" x14ac:dyDescent="0.25">
      <c r="B21635" s="27"/>
    </row>
    <row r="21636" spans="2:2" x14ac:dyDescent="0.25">
      <c r="B21636" s="27"/>
    </row>
    <row r="21637" spans="2:2" x14ac:dyDescent="0.25">
      <c r="B21637" s="27"/>
    </row>
    <row r="21638" spans="2:2" x14ac:dyDescent="0.25">
      <c r="B21638" s="27"/>
    </row>
    <row r="21639" spans="2:2" x14ac:dyDescent="0.25">
      <c r="B21639" s="27"/>
    </row>
    <row r="21640" spans="2:2" x14ac:dyDescent="0.25">
      <c r="B21640" s="27"/>
    </row>
    <row r="21641" spans="2:2" x14ac:dyDescent="0.25">
      <c r="B21641" s="27"/>
    </row>
    <row r="21642" spans="2:2" x14ac:dyDescent="0.25">
      <c r="B21642" s="27"/>
    </row>
    <row r="21643" spans="2:2" x14ac:dyDescent="0.25">
      <c r="B21643" s="27"/>
    </row>
    <row r="21644" spans="2:2" x14ac:dyDescent="0.25">
      <c r="B21644" s="27"/>
    </row>
    <row r="21645" spans="2:2" x14ac:dyDescent="0.25">
      <c r="B21645" s="27"/>
    </row>
    <row r="21646" spans="2:2" x14ac:dyDescent="0.25">
      <c r="B21646" s="27"/>
    </row>
    <row r="21647" spans="2:2" x14ac:dyDescent="0.25">
      <c r="B21647" s="27"/>
    </row>
    <row r="21648" spans="2:2" x14ac:dyDescent="0.25">
      <c r="B21648" s="27"/>
    </row>
    <row r="21649" spans="2:2" x14ac:dyDescent="0.25">
      <c r="B21649" s="27"/>
    </row>
    <row r="21650" spans="2:2" x14ac:dyDescent="0.25">
      <c r="B21650" s="27"/>
    </row>
    <row r="21651" spans="2:2" x14ac:dyDescent="0.25">
      <c r="B21651" s="27"/>
    </row>
    <row r="21652" spans="2:2" x14ac:dyDescent="0.25">
      <c r="B21652" s="27"/>
    </row>
    <row r="21653" spans="2:2" x14ac:dyDescent="0.25">
      <c r="B21653" s="27"/>
    </row>
    <row r="21654" spans="2:2" x14ac:dyDescent="0.25">
      <c r="B21654" s="27"/>
    </row>
    <row r="21655" spans="2:2" x14ac:dyDescent="0.25">
      <c r="B21655" s="27"/>
    </row>
    <row r="21656" spans="2:2" x14ac:dyDescent="0.25">
      <c r="B21656" s="27"/>
    </row>
    <row r="21657" spans="2:2" x14ac:dyDescent="0.25">
      <c r="B21657" s="27"/>
    </row>
    <row r="22368" spans="2:2" x14ac:dyDescent="0.25">
      <c r="B22368" s="27"/>
    </row>
    <row r="22427" spans="2:2" x14ac:dyDescent="0.25">
      <c r="B22427" s="27"/>
    </row>
    <row r="22429" spans="2:2" x14ac:dyDescent="0.25">
      <c r="B22429" s="27"/>
    </row>
    <row r="22430" spans="2:2" x14ac:dyDescent="0.25">
      <c r="B22430" s="27"/>
    </row>
    <row r="22431" spans="2:2" x14ac:dyDescent="0.25">
      <c r="B22431" s="27"/>
    </row>
    <row r="22432" spans="2:2" x14ac:dyDescent="0.25">
      <c r="B22432" s="27"/>
    </row>
    <row r="22433" spans="2:2" x14ac:dyDescent="0.25">
      <c r="B22433" s="27"/>
    </row>
    <row r="22434" spans="2:2" x14ac:dyDescent="0.25">
      <c r="B22434" s="27"/>
    </row>
    <row r="22435" spans="2:2" x14ac:dyDescent="0.25">
      <c r="B22435" s="27"/>
    </row>
    <row r="22439" spans="2:2" x14ac:dyDescent="0.25">
      <c r="B22439" s="27"/>
    </row>
    <row r="22501" spans="2:2" x14ac:dyDescent="0.25">
      <c r="B22501" s="27"/>
    </row>
    <row r="22502" spans="2:2" x14ac:dyDescent="0.25">
      <c r="B22502" s="27"/>
    </row>
    <row r="22503" spans="2:2" x14ac:dyDescent="0.25">
      <c r="B22503" s="27"/>
    </row>
    <row r="22504" spans="2:2" x14ac:dyDescent="0.25">
      <c r="B22504" s="27"/>
    </row>
    <row r="22505" spans="2:2" x14ac:dyDescent="0.25">
      <c r="B22505" s="27"/>
    </row>
    <row r="22506" spans="2:2" x14ac:dyDescent="0.25">
      <c r="B22506" s="27"/>
    </row>
    <row r="22592" spans="2:2" x14ac:dyDescent="0.25">
      <c r="B22592" s="27"/>
    </row>
    <row r="22593" spans="2:2" x14ac:dyDescent="0.25">
      <c r="B22593" s="27"/>
    </row>
    <row r="22597" spans="2:2" x14ac:dyDescent="0.25">
      <c r="B22597" s="27"/>
    </row>
    <row r="22799" spans="2:2" x14ac:dyDescent="0.25">
      <c r="B22799" s="27"/>
    </row>
    <row r="22800" spans="2:2" x14ac:dyDescent="0.25">
      <c r="B22800" s="27"/>
    </row>
    <row r="22801" spans="2:2" x14ac:dyDescent="0.25">
      <c r="B22801" s="27"/>
    </row>
    <row r="22802" spans="2:2" x14ac:dyDescent="0.25">
      <c r="B22802" s="27"/>
    </row>
    <row r="22804" spans="2:2" x14ac:dyDescent="0.25">
      <c r="B22804" s="27"/>
    </row>
    <row r="22805" spans="2:2" x14ac:dyDescent="0.25">
      <c r="B22805" s="27"/>
    </row>
    <row r="22806" spans="2:2" x14ac:dyDescent="0.25">
      <c r="B22806" s="27"/>
    </row>
    <row r="22807" spans="2:2" x14ac:dyDescent="0.25">
      <c r="B22807" s="27"/>
    </row>
    <row r="22808" spans="2:2" x14ac:dyDescent="0.25">
      <c r="B22808" s="27"/>
    </row>
    <row r="22809" spans="2:2" x14ac:dyDescent="0.25">
      <c r="B22809" s="27"/>
    </row>
    <row r="22810" spans="2:2" x14ac:dyDescent="0.25">
      <c r="B22810" s="27"/>
    </row>
    <row r="22811" spans="2:2" x14ac:dyDescent="0.25">
      <c r="B22811" s="27"/>
    </row>
    <row r="22812" spans="2:2" x14ac:dyDescent="0.25">
      <c r="B22812" s="27"/>
    </row>
    <row r="22813" spans="2:2" x14ac:dyDescent="0.25">
      <c r="B22813" s="27"/>
    </row>
    <row r="22814" spans="2:2" x14ac:dyDescent="0.25">
      <c r="B22814" s="27"/>
    </row>
    <row r="22815" spans="2:2" x14ac:dyDescent="0.25">
      <c r="B22815" s="27"/>
    </row>
    <row r="22816" spans="2:2" x14ac:dyDescent="0.25">
      <c r="B22816" s="27"/>
    </row>
    <row r="22817" spans="2:2" x14ac:dyDescent="0.25">
      <c r="B22817" s="27"/>
    </row>
    <row r="22818" spans="2:2" x14ac:dyDescent="0.25">
      <c r="B22818" s="27"/>
    </row>
    <row r="22819" spans="2:2" x14ac:dyDescent="0.25">
      <c r="B22819" s="27"/>
    </row>
    <row r="22820" spans="2:2" x14ac:dyDescent="0.25">
      <c r="B22820" s="27"/>
    </row>
    <row r="22821" spans="2:2" x14ac:dyDescent="0.25">
      <c r="B22821" s="27"/>
    </row>
    <row r="22822" spans="2:2" x14ac:dyDescent="0.25">
      <c r="B22822" s="27"/>
    </row>
    <row r="22882" spans="2:2" x14ac:dyDescent="0.25">
      <c r="B22882" s="27"/>
    </row>
    <row r="22896" spans="2:2" x14ac:dyDescent="0.25">
      <c r="B22896" s="27"/>
    </row>
    <row r="22897" spans="2:2" x14ac:dyDescent="0.25">
      <c r="B22897" s="27"/>
    </row>
    <row r="22899" spans="2:2" x14ac:dyDescent="0.25">
      <c r="B22899" s="27"/>
    </row>
    <row r="23023" spans="2:2" x14ac:dyDescent="0.25">
      <c r="B23023" s="27"/>
    </row>
    <row r="23027" spans="2:2" x14ac:dyDescent="0.25">
      <c r="B23027" s="27"/>
    </row>
    <row r="23028" spans="2:2" x14ac:dyDescent="0.25">
      <c r="B23028" s="27"/>
    </row>
    <row r="23181" spans="2:2" x14ac:dyDescent="0.25">
      <c r="B23181" s="27"/>
    </row>
    <row r="23182" spans="2:2" x14ac:dyDescent="0.25">
      <c r="B23182" s="27"/>
    </row>
    <row r="23245" spans="2:2" x14ac:dyDescent="0.25">
      <c r="B23245" s="27"/>
    </row>
    <row r="23246" spans="2:2" x14ac:dyDescent="0.25">
      <c r="B23246" s="27"/>
    </row>
    <row r="23249" spans="2:2" x14ac:dyDescent="0.25">
      <c r="B23249" s="27"/>
    </row>
    <row r="23250" spans="2:2" x14ac:dyDescent="0.25">
      <c r="B23250" s="27"/>
    </row>
    <row r="23251" spans="2:2" x14ac:dyDescent="0.25">
      <c r="B23251" s="27"/>
    </row>
    <row r="23252" spans="2:2" x14ac:dyDescent="0.25">
      <c r="B23252" s="27"/>
    </row>
    <row r="23324" spans="2:2" x14ac:dyDescent="0.25">
      <c r="B23324" s="27"/>
    </row>
    <row r="23325" spans="2:2" x14ac:dyDescent="0.25">
      <c r="B23325" s="27"/>
    </row>
    <row r="23326" spans="2:2" x14ac:dyDescent="0.25">
      <c r="B23326" s="27"/>
    </row>
    <row r="23346" spans="2:2" x14ac:dyDescent="0.25">
      <c r="B23346" s="27"/>
    </row>
    <row r="23347" spans="2:2" x14ac:dyDescent="0.25">
      <c r="B23347" s="27"/>
    </row>
    <row r="23503" spans="2:2" x14ac:dyDescent="0.25">
      <c r="B23503" s="27"/>
    </row>
    <row r="23504" spans="2:2" x14ac:dyDescent="0.25">
      <c r="B23504" s="27"/>
    </row>
    <row r="23557" spans="2:2" x14ac:dyDescent="0.25">
      <c r="B23557" s="27"/>
    </row>
    <row r="23565" spans="2:2" x14ac:dyDescent="0.25">
      <c r="B23565" s="27"/>
    </row>
    <row r="23656" spans="2:2" x14ac:dyDescent="0.25">
      <c r="B23656" s="27"/>
    </row>
    <row r="23657" spans="2:2" x14ac:dyDescent="0.25">
      <c r="B23657" s="27"/>
    </row>
    <row r="23658" spans="2:2" x14ac:dyDescent="0.25">
      <c r="B23658" s="27"/>
    </row>
    <row r="23685" spans="2:2" x14ac:dyDescent="0.25">
      <c r="B23685" s="27"/>
    </row>
    <row r="23705" spans="2:2" x14ac:dyDescent="0.25">
      <c r="B23705" s="27"/>
    </row>
    <row r="23706" spans="2:2" x14ac:dyDescent="0.25">
      <c r="B23706" s="27"/>
    </row>
    <row r="23707" spans="2:2" x14ac:dyDescent="0.25">
      <c r="B23707" s="27"/>
    </row>
    <row r="23708" spans="2:2" x14ac:dyDescent="0.25">
      <c r="B23708" s="27"/>
    </row>
    <row r="23786" spans="2:2" x14ac:dyDescent="0.25">
      <c r="B23786" s="27"/>
    </row>
    <row r="23991" spans="2:2" x14ac:dyDescent="0.25">
      <c r="B23991" s="27"/>
    </row>
    <row r="24031" spans="2:2" x14ac:dyDescent="0.25">
      <c r="B24031" s="27"/>
    </row>
    <row r="24032" spans="2:2" x14ac:dyDescent="0.25">
      <c r="B24032" s="27"/>
    </row>
    <row r="24033" spans="2:2" x14ac:dyDescent="0.25">
      <c r="B24033" s="27"/>
    </row>
    <row r="24117" spans="2:2" x14ac:dyDescent="0.25">
      <c r="B24117" s="27"/>
    </row>
    <row r="24118" spans="2:2" x14ac:dyDescent="0.25">
      <c r="B24118" s="27"/>
    </row>
    <row r="24119" spans="2:2" x14ac:dyDescent="0.25">
      <c r="B24119" s="27"/>
    </row>
    <row r="24120" spans="2:2" x14ac:dyDescent="0.25">
      <c r="B24120" s="27"/>
    </row>
    <row r="24122" spans="2:2" x14ac:dyDescent="0.25">
      <c r="B24122" s="27"/>
    </row>
    <row r="24123" spans="2:2" x14ac:dyDescent="0.25">
      <c r="B24123" s="27"/>
    </row>
    <row r="24124" spans="2:2" x14ac:dyDescent="0.25">
      <c r="B24124" s="27"/>
    </row>
    <row r="24275" spans="2:2" x14ac:dyDescent="0.25">
      <c r="B24275" s="27"/>
    </row>
    <row r="24368" spans="2:2" x14ac:dyDescent="0.25">
      <c r="B24368" s="27"/>
    </row>
    <row r="24369" spans="2:2" x14ac:dyDescent="0.25">
      <c r="B24369" s="27"/>
    </row>
    <row r="24472" spans="2:2" x14ac:dyDescent="0.25">
      <c r="B24472" s="27"/>
    </row>
    <row r="24473" spans="2:2" x14ac:dyDescent="0.25">
      <c r="B24473" s="27"/>
    </row>
    <row r="24474" spans="2:2" x14ac:dyDescent="0.25">
      <c r="B24474" s="27"/>
    </row>
    <row r="24475" spans="2:2" x14ac:dyDescent="0.25">
      <c r="B24475" s="27"/>
    </row>
    <row r="24476" spans="2:2" x14ac:dyDescent="0.25">
      <c r="B24476" s="27"/>
    </row>
    <row r="24477" spans="2:2" x14ac:dyDescent="0.25">
      <c r="B24477" s="27"/>
    </row>
    <row r="24478" spans="2:2" x14ac:dyDescent="0.25">
      <c r="B24478" s="27"/>
    </row>
    <row r="24479" spans="2:2" x14ac:dyDescent="0.25">
      <c r="B24479" s="27"/>
    </row>
    <row r="24480" spans="2:2" x14ac:dyDescent="0.25">
      <c r="B24480" s="27"/>
    </row>
    <row r="24481" spans="2:2" x14ac:dyDescent="0.25">
      <c r="B24481" s="27"/>
    </row>
    <row r="24482" spans="2:2" x14ac:dyDescent="0.25">
      <c r="B24482" s="27"/>
    </row>
    <row r="24483" spans="2:2" x14ac:dyDescent="0.25">
      <c r="B24483" s="27"/>
    </row>
    <row r="24484" spans="2:2" x14ac:dyDescent="0.25">
      <c r="B24484" s="27"/>
    </row>
    <row r="24573" spans="2:2" x14ac:dyDescent="0.25">
      <c r="B24573" s="27"/>
    </row>
    <row r="24574" spans="2:2" x14ac:dyDescent="0.25">
      <c r="B24574" s="27"/>
    </row>
    <row r="24578" spans="2:2" x14ac:dyDescent="0.25">
      <c r="B24578" s="27"/>
    </row>
    <row r="24579" spans="2:2" x14ac:dyDescent="0.25">
      <c r="B24579" s="27"/>
    </row>
    <row r="24580" spans="2:2" x14ac:dyDescent="0.25">
      <c r="B24580" s="27"/>
    </row>
    <row r="24581" spans="2:2" x14ac:dyDescent="0.25">
      <c r="B24581" s="27"/>
    </row>
    <row r="24651" spans="2:2" x14ac:dyDescent="0.25">
      <c r="B24651" s="27"/>
    </row>
    <row r="24652" spans="2:2" x14ac:dyDescent="0.25">
      <c r="B24652" s="27"/>
    </row>
    <row r="24793" spans="2:2" x14ac:dyDescent="0.25">
      <c r="B24793" s="27"/>
    </row>
    <row r="24794" spans="2:2" x14ac:dyDescent="0.25">
      <c r="B24794" s="27"/>
    </row>
    <row r="24795" spans="2:2" x14ac:dyDescent="0.25">
      <c r="B24795" s="27"/>
    </row>
    <row r="24796" spans="2:2" x14ac:dyDescent="0.25">
      <c r="B24796" s="27"/>
    </row>
    <row r="24797" spans="2:2" x14ac:dyDescent="0.25">
      <c r="B24797" s="27"/>
    </row>
    <row r="24798" spans="2:2" x14ac:dyDescent="0.25">
      <c r="B24798" s="27"/>
    </row>
    <row r="24799" spans="2:2" x14ac:dyDescent="0.25">
      <c r="B24799" s="27"/>
    </row>
    <row r="24800" spans="2:2" x14ac:dyDescent="0.25">
      <c r="B24800" s="27"/>
    </row>
    <row r="24801" spans="2:2" x14ac:dyDescent="0.25">
      <c r="B24801" s="27"/>
    </row>
    <row r="24802" spans="2:2" x14ac:dyDescent="0.25">
      <c r="B24802" s="27"/>
    </row>
    <row r="24803" spans="2:2" x14ac:dyDescent="0.25">
      <c r="B24803" s="27"/>
    </row>
    <row r="24804" spans="2:2" x14ac:dyDescent="0.25">
      <c r="B24804" s="27"/>
    </row>
    <row r="24805" spans="2:2" x14ac:dyDescent="0.25">
      <c r="B24805" s="27"/>
    </row>
    <row r="24806" spans="2:2" x14ac:dyDescent="0.25">
      <c r="B24806" s="27"/>
    </row>
    <row r="24807" spans="2:2" x14ac:dyDescent="0.25">
      <c r="B24807" s="27"/>
    </row>
    <row r="24808" spans="2:2" x14ac:dyDescent="0.25">
      <c r="B24808" s="27"/>
    </row>
    <row r="24809" spans="2:2" x14ac:dyDescent="0.25">
      <c r="B24809" s="27"/>
    </row>
    <row r="24810" spans="2:2" x14ac:dyDescent="0.25">
      <c r="B24810" s="27"/>
    </row>
    <row r="24811" spans="2:2" x14ac:dyDescent="0.25">
      <c r="B24811" s="27"/>
    </row>
    <row r="24812" spans="2:2" x14ac:dyDescent="0.25">
      <c r="B24812" s="27"/>
    </row>
    <row r="24813" spans="2:2" x14ac:dyDescent="0.25">
      <c r="B24813" s="27"/>
    </row>
    <row r="24814" spans="2:2" x14ac:dyDescent="0.25">
      <c r="B24814" s="27"/>
    </row>
    <row r="24820" spans="2:2" x14ac:dyDescent="0.25">
      <c r="B24820" s="27"/>
    </row>
    <row r="24865" spans="2:2" x14ac:dyDescent="0.25">
      <c r="B24865" s="27"/>
    </row>
    <row r="24960" spans="2:2" x14ac:dyDescent="0.25">
      <c r="B24960" s="27"/>
    </row>
    <row r="24961" spans="2:2" x14ac:dyDescent="0.25">
      <c r="B24961" s="27"/>
    </row>
    <row r="25044" spans="2:2" x14ac:dyDescent="0.25">
      <c r="B25044" s="27"/>
    </row>
    <row r="25045" spans="2:2" x14ac:dyDescent="0.25">
      <c r="B25045" s="27"/>
    </row>
    <row r="25046" spans="2:2" x14ac:dyDescent="0.25">
      <c r="B25046" s="27"/>
    </row>
    <row r="25066" spans="2:2" x14ac:dyDescent="0.25">
      <c r="B25066" s="27"/>
    </row>
    <row r="25067" spans="2:2" x14ac:dyDescent="0.25">
      <c r="B25067" s="27"/>
    </row>
    <row r="25176" spans="2:2" x14ac:dyDescent="0.25">
      <c r="B25176" s="27"/>
    </row>
    <row r="25178" spans="2:2" x14ac:dyDescent="0.25">
      <c r="B25178" s="27"/>
    </row>
    <row r="25179" spans="2:2" x14ac:dyDescent="0.25">
      <c r="B25179" s="27"/>
    </row>
    <row r="25180" spans="2:2" x14ac:dyDescent="0.25">
      <c r="B25180" s="27"/>
    </row>
    <row r="25194" spans="2:2" x14ac:dyDescent="0.25">
      <c r="B25194" s="27"/>
    </row>
    <row r="25195" spans="2:2" x14ac:dyDescent="0.25">
      <c r="B25195" s="27"/>
    </row>
    <row r="25196" spans="2:2" x14ac:dyDescent="0.25">
      <c r="B25196" s="27"/>
    </row>
    <row r="25197" spans="2:2" x14ac:dyDescent="0.25">
      <c r="B25197" s="27"/>
    </row>
    <row r="25198" spans="2:2" x14ac:dyDescent="0.25">
      <c r="B25198" s="27"/>
    </row>
    <row r="25199" spans="2:2" x14ac:dyDescent="0.25">
      <c r="B25199" s="27"/>
    </row>
    <row r="25325" spans="2:2" x14ac:dyDescent="0.25">
      <c r="B25325" s="27"/>
    </row>
    <row r="25337" spans="2:2" x14ac:dyDescent="0.25">
      <c r="B25337" s="27"/>
    </row>
    <row r="25594" spans="2:2" x14ac:dyDescent="0.25">
      <c r="B25594" s="27"/>
    </row>
    <row r="25595" spans="2:2" x14ac:dyDescent="0.25">
      <c r="B25595" s="27"/>
    </row>
    <row r="25596" spans="2:2" x14ac:dyDescent="0.25">
      <c r="B25596" s="27"/>
    </row>
    <row r="25597" spans="2:2" x14ac:dyDescent="0.25">
      <c r="B25597" s="27"/>
    </row>
    <row r="25598" spans="2:2" x14ac:dyDescent="0.25">
      <c r="B25598" s="27"/>
    </row>
    <row r="25599" spans="2:2" x14ac:dyDescent="0.25">
      <c r="B25599" s="27"/>
    </row>
    <row r="25600" spans="2:2" x14ac:dyDescent="0.25">
      <c r="B25600" s="27"/>
    </row>
    <row r="25601" spans="2:2" x14ac:dyDescent="0.25">
      <c r="B25601" s="27"/>
    </row>
    <row r="25602" spans="2:2" x14ac:dyDescent="0.25">
      <c r="B25602" s="27"/>
    </row>
    <row r="25603" spans="2:2" x14ac:dyDescent="0.25">
      <c r="B25603" s="27"/>
    </row>
    <row r="25604" spans="2:2" x14ac:dyDescent="0.25">
      <c r="B25604" s="27"/>
    </row>
    <row r="25605" spans="2:2" x14ac:dyDescent="0.25">
      <c r="B25605" s="27"/>
    </row>
    <row r="25612" spans="2:2" x14ac:dyDescent="0.25">
      <c r="B25612" s="27"/>
    </row>
    <row r="25613" spans="2:2" x14ac:dyDescent="0.25">
      <c r="B25613" s="27"/>
    </row>
    <row r="25614" spans="2:2" x14ac:dyDescent="0.25">
      <c r="B25614" s="27"/>
    </row>
    <row r="25615" spans="2:2" x14ac:dyDescent="0.25">
      <c r="B25615" s="27"/>
    </row>
    <row r="25616" spans="2:2" x14ac:dyDescent="0.25">
      <c r="B25616" s="27"/>
    </row>
    <row r="25617" spans="2:2" x14ac:dyDescent="0.25">
      <c r="B25617" s="27"/>
    </row>
    <row r="25618" spans="2:2" x14ac:dyDescent="0.25">
      <c r="B25618" s="27"/>
    </row>
    <row r="25619" spans="2:2" x14ac:dyDescent="0.25">
      <c r="B25619" s="27"/>
    </row>
    <row r="25620" spans="2:2" x14ac:dyDescent="0.25">
      <c r="B25620" s="27"/>
    </row>
    <row r="25621" spans="2:2" x14ac:dyDescent="0.25">
      <c r="B25621" s="27"/>
    </row>
    <row r="25622" spans="2:2" x14ac:dyDescent="0.25">
      <c r="B25622" s="27"/>
    </row>
    <row r="25623" spans="2:2" x14ac:dyDescent="0.25">
      <c r="B25623" s="27"/>
    </row>
    <row r="25624" spans="2:2" x14ac:dyDescent="0.25">
      <c r="B25624" s="27"/>
    </row>
    <row r="25625" spans="2:2" x14ac:dyDescent="0.25">
      <c r="B25625" s="27"/>
    </row>
    <row r="25626" spans="2:2" x14ac:dyDescent="0.25">
      <c r="B25626" s="27"/>
    </row>
    <row r="25627" spans="2:2" x14ac:dyDescent="0.25">
      <c r="B25627" s="27"/>
    </row>
    <row r="25635" spans="2:2" x14ac:dyDescent="0.25">
      <c r="B25635" s="27"/>
    </row>
    <row r="25636" spans="2:2" x14ac:dyDescent="0.25">
      <c r="B25636" s="27"/>
    </row>
    <row r="25637" spans="2:2" x14ac:dyDescent="0.25">
      <c r="B25637" s="27"/>
    </row>
    <row r="25638" spans="2:2" x14ac:dyDescent="0.25">
      <c r="B25638" s="27"/>
    </row>
    <row r="25639" spans="2:2" x14ac:dyDescent="0.25">
      <c r="B25639" s="27"/>
    </row>
    <row r="25681" spans="2:2" x14ac:dyDescent="0.25">
      <c r="B25681" s="27"/>
    </row>
    <row r="25682" spans="2:2" x14ac:dyDescent="0.25">
      <c r="B25682" s="27"/>
    </row>
    <row r="25683" spans="2:2" x14ac:dyDescent="0.25">
      <c r="B25683" s="27"/>
    </row>
    <row r="25685" spans="2:2" x14ac:dyDescent="0.25">
      <c r="B25685" s="27"/>
    </row>
    <row r="25776" spans="2:2" x14ac:dyDescent="0.25">
      <c r="B25776" s="27"/>
    </row>
    <row r="25903" spans="2:2" x14ac:dyDescent="0.25">
      <c r="B25903" s="27"/>
    </row>
    <row r="25904" spans="2:2" x14ac:dyDescent="0.25">
      <c r="B25904" s="27"/>
    </row>
    <row r="25905" spans="2:2" x14ac:dyDescent="0.25">
      <c r="B25905" s="27"/>
    </row>
    <row r="25906" spans="2:2" x14ac:dyDescent="0.25">
      <c r="B25906" s="27"/>
    </row>
    <row r="25908" spans="2:2" x14ac:dyDescent="0.25">
      <c r="B25908" s="27"/>
    </row>
    <row r="26005" spans="2:2" x14ac:dyDescent="0.25">
      <c r="B26005" s="27"/>
    </row>
    <row r="26006" spans="2:2" x14ac:dyDescent="0.25">
      <c r="B26006" s="27"/>
    </row>
    <row r="26007" spans="2:2" x14ac:dyDescent="0.25">
      <c r="B26007" s="27"/>
    </row>
    <row r="26008" spans="2:2" x14ac:dyDescent="0.25">
      <c r="B26008" s="27"/>
    </row>
    <row r="26009" spans="2:2" x14ac:dyDescent="0.25">
      <c r="B26009" s="27"/>
    </row>
    <row r="26010" spans="2:2" x14ac:dyDescent="0.25">
      <c r="B26010" s="27"/>
    </row>
    <row r="26011" spans="2:2" x14ac:dyDescent="0.25">
      <c r="B26011" s="27"/>
    </row>
    <row r="26041" spans="2:2" x14ac:dyDescent="0.25">
      <c r="B26041" s="27"/>
    </row>
    <row r="26308" spans="2:2" x14ac:dyDescent="0.25">
      <c r="B26308" s="27"/>
    </row>
    <row r="26404" spans="2:2" x14ac:dyDescent="0.25">
      <c r="B26404" s="27"/>
    </row>
    <row r="26405" spans="2:2" x14ac:dyDescent="0.25">
      <c r="B26405" s="27"/>
    </row>
    <row r="26406" spans="2:2" x14ac:dyDescent="0.25">
      <c r="B26406" s="27"/>
    </row>
    <row r="26407" spans="2:2" x14ac:dyDescent="0.25">
      <c r="B26407" s="27"/>
    </row>
    <row r="26408" spans="2:2" x14ac:dyDescent="0.25">
      <c r="B26408" s="27"/>
    </row>
    <row r="26409" spans="2:2" x14ac:dyDescent="0.25">
      <c r="B26409" s="27"/>
    </row>
    <row r="26428" spans="2:2" x14ac:dyDescent="0.25">
      <c r="B26428" s="27"/>
    </row>
    <row r="26429" spans="2:2" x14ac:dyDescent="0.25">
      <c r="B26429" s="27"/>
    </row>
    <row r="26430" spans="2:2" x14ac:dyDescent="0.25">
      <c r="B26430" s="27"/>
    </row>
    <row r="26431" spans="2:2" x14ac:dyDescent="0.25">
      <c r="B26431" s="27"/>
    </row>
    <row r="26441" spans="2:2" x14ac:dyDescent="0.25">
      <c r="B26441" s="27"/>
    </row>
    <row r="26442" spans="2:2" x14ac:dyDescent="0.25">
      <c r="B26442" s="27"/>
    </row>
    <row r="26443" spans="2:2" x14ac:dyDescent="0.25">
      <c r="B26443" s="27"/>
    </row>
    <row r="26444" spans="2:2" x14ac:dyDescent="0.25">
      <c r="B26444" s="27"/>
    </row>
    <row r="26445" spans="2:2" x14ac:dyDescent="0.25">
      <c r="B26445" s="27"/>
    </row>
    <row r="26446" spans="2:2" x14ac:dyDescent="0.25">
      <c r="B26446" s="27"/>
    </row>
    <row r="26447" spans="2:2" x14ac:dyDescent="0.25">
      <c r="B26447" s="27"/>
    </row>
    <row r="26448" spans="2:2" x14ac:dyDescent="0.25">
      <c r="B26448" s="27"/>
    </row>
    <row r="26449" spans="2:2" x14ac:dyDescent="0.25">
      <c r="B26449" s="27"/>
    </row>
    <row r="26450" spans="2:2" x14ac:dyDescent="0.25">
      <c r="B26450" s="27"/>
    </row>
    <row r="26451" spans="2:2" x14ac:dyDescent="0.25">
      <c r="B26451" s="27"/>
    </row>
    <row r="26452" spans="2:2" x14ac:dyDescent="0.25">
      <c r="B26452" s="27"/>
    </row>
    <row r="26461" spans="2:2" x14ac:dyDescent="0.25">
      <c r="B26461" s="27"/>
    </row>
    <row r="26462" spans="2:2" x14ac:dyDescent="0.25">
      <c r="B26462" s="27"/>
    </row>
    <row r="26463" spans="2:2" x14ac:dyDescent="0.25">
      <c r="B26463" s="27"/>
    </row>
    <row r="26464" spans="2:2" x14ac:dyDescent="0.25">
      <c r="B26464" s="27"/>
    </row>
    <row r="26465" spans="2:2" x14ac:dyDescent="0.25">
      <c r="B26465" s="27"/>
    </row>
    <row r="26474" spans="2:2" x14ac:dyDescent="0.25">
      <c r="B26474" s="27"/>
    </row>
    <row r="26478" spans="2:2" x14ac:dyDescent="0.25">
      <c r="B26478" s="27"/>
    </row>
    <row r="26690" spans="2:2" x14ac:dyDescent="0.25">
      <c r="B26690" s="27"/>
    </row>
    <row r="26725" spans="2:2" x14ac:dyDescent="0.25">
      <c r="B26725" s="27"/>
    </row>
    <row r="26726" spans="2:2" x14ac:dyDescent="0.25">
      <c r="B26726" s="27"/>
    </row>
    <row r="26727" spans="2:2" x14ac:dyDescent="0.25">
      <c r="B26727" s="27"/>
    </row>
    <row r="26728" spans="2:2" x14ac:dyDescent="0.25">
      <c r="B26728" s="27"/>
    </row>
    <row r="26729" spans="2:2" x14ac:dyDescent="0.25">
      <c r="B26729" s="27"/>
    </row>
    <row r="26730" spans="2:2" x14ac:dyDescent="0.25">
      <c r="B26730" s="27"/>
    </row>
    <row r="26783" spans="2:2" x14ac:dyDescent="0.25">
      <c r="B26783" s="27"/>
    </row>
    <row r="26784" spans="2:2" x14ac:dyDescent="0.25">
      <c r="B26784" s="27"/>
    </row>
    <row r="26785" spans="2:2" x14ac:dyDescent="0.25">
      <c r="B26785" s="27"/>
    </row>
    <row r="26786" spans="2:2" x14ac:dyDescent="0.25">
      <c r="B26786" s="27"/>
    </row>
    <row r="26789" spans="2:2" x14ac:dyDescent="0.25">
      <c r="B26789" s="27"/>
    </row>
    <row r="26837" spans="2:2" x14ac:dyDescent="0.25">
      <c r="B26837" s="27"/>
    </row>
    <row r="26844" spans="2:2" x14ac:dyDescent="0.25">
      <c r="B26844" s="27"/>
    </row>
    <row r="26845" spans="2:2" x14ac:dyDescent="0.25">
      <c r="B26845" s="27"/>
    </row>
    <row r="26846" spans="2:2" x14ac:dyDescent="0.25">
      <c r="B26846" s="27"/>
    </row>
    <row r="26887" spans="2:2" x14ac:dyDescent="0.25">
      <c r="B26887" s="27"/>
    </row>
    <row r="27118" spans="2:2" x14ac:dyDescent="0.25">
      <c r="B27118" s="27"/>
    </row>
    <row r="27133" spans="2:2" x14ac:dyDescent="0.25">
      <c r="B27133" s="27"/>
    </row>
    <row r="27434" spans="2:2" x14ac:dyDescent="0.25">
      <c r="B27434" s="27"/>
    </row>
    <row r="27435" spans="2:2" x14ac:dyDescent="0.25">
      <c r="B27435" s="27"/>
    </row>
    <row r="27436" spans="2:2" x14ac:dyDescent="0.25">
      <c r="B27436" s="27"/>
    </row>
    <row r="27437" spans="2:2" x14ac:dyDescent="0.25">
      <c r="B27437" s="27"/>
    </row>
    <row r="27438" spans="2:2" x14ac:dyDescent="0.25">
      <c r="B27438" s="27"/>
    </row>
    <row r="27542" spans="2:2" x14ac:dyDescent="0.25">
      <c r="B27542" s="27"/>
    </row>
    <row r="27543" spans="2:2" x14ac:dyDescent="0.25">
      <c r="B27543" s="27"/>
    </row>
    <row r="27544" spans="2:2" x14ac:dyDescent="0.25">
      <c r="B27544" s="27"/>
    </row>
    <row r="27545" spans="2:2" x14ac:dyDescent="0.25">
      <c r="B27545" s="27"/>
    </row>
    <row r="27546" spans="2:2" x14ac:dyDescent="0.25">
      <c r="B27546" s="27"/>
    </row>
    <row r="27547" spans="2:2" x14ac:dyDescent="0.25">
      <c r="B27547" s="27"/>
    </row>
    <row r="27548" spans="2:2" x14ac:dyDescent="0.25">
      <c r="B27548" s="27"/>
    </row>
    <row r="27549" spans="2:2" x14ac:dyDescent="0.25">
      <c r="B27549" s="27"/>
    </row>
    <row r="27550" spans="2:2" x14ac:dyDescent="0.25">
      <c r="B27550" s="27"/>
    </row>
    <row r="27551" spans="2:2" x14ac:dyDescent="0.25">
      <c r="B27551" s="27"/>
    </row>
    <row r="27552" spans="2:2" x14ac:dyDescent="0.25">
      <c r="B27552" s="27"/>
    </row>
    <row r="27553" spans="2:2" x14ac:dyDescent="0.25">
      <c r="B27553" s="27"/>
    </row>
    <row r="27554" spans="2:2" x14ac:dyDescent="0.25">
      <c r="B27554" s="27"/>
    </row>
    <row r="27555" spans="2:2" x14ac:dyDescent="0.25">
      <c r="B27555" s="27"/>
    </row>
    <row r="27556" spans="2:2" x14ac:dyDescent="0.25">
      <c r="B27556" s="27"/>
    </row>
    <row r="27557" spans="2:2" x14ac:dyDescent="0.25">
      <c r="B27557" s="27"/>
    </row>
    <row r="27558" spans="2:2" x14ac:dyDescent="0.25">
      <c r="B27558" s="27"/>
    </row>
    <row r="27559" spans="2:2" x14ac:dyDescent="0.25">
      <c r="B27559" s="27"/>
    </row>
    <row r="27560" spans="2:2" x14ac:dyDescent="0.25">
      <c r="B27560" s="27"/>
    </row>
    <row r="27561" spans="2:2" x14ac:dyDescent="0.25">
      <c r="B27561" s="27"/>
    </row>
    <row r="27562" spans="2:2" x14ac:dyDescent="0.25">
      <c r="B27562" s="27"/>
    </row>
    <row r="27563" spans="2:2" x14ac:dyDescent="0.25">
      <c r="B27563" s="27"/>
    </row>
    <row r="27564" spans="2:2" x14ac:dyDescent="0.25">
      <c r="B27564" s="27"/>
    </row>
    <row r="27565" spans="2:2" x14ac:dyDescent="0.25">
      <c r="B27565" s="27"/>
    </row>
    <row r="27566" spans="2:2" x14ac:dyDescent="0.25">
      <c r="B27566" s="27"/>
    </row>
    <row r="27567" spans="2:2" x14ac:dyDescent="0.25">
      <c r="B27567" s="27"/>
    </row>
    <row r="27568" spans="2:2" x14ac:dyDescent="0.25">
      <c r="B27568" s="27"/>
    </row>
    <row r="27569" spans="2:2" x14ac:dyDescent="0.25">
      <c r="B27569" s="27"/>
    </row>
    <row r="27570" spans="2:2" x14ac:dyDescent="0.25">
      <c r="B27570" s="27"/>
    </row>
    <row r="27571" spans="2:2" x14ac:dyDescent="0.25">
      <c r="B27571" s="27"/>
    </row>
    <row r="27572" spans="2:2" x14ac:dyDescent="0.25">
      <c r="B27572" s="27"/>
    </row>
    <row r="27573" spans="2:2" x14ac:dyDescent="0.25">
      <c r="B27573" s="27"/>
    </row>
    <row r="27574" spans="2:2" x14ac:dyDescent="0.25">
      <c r="B27574" s="27"/>
    </row>
    <row r="27575" spans="2:2" x14ac:dyDescent="0.25">
      <c r="B27575" s="27"/>
    </row>
    <row r="27576" spans="2:2" x14ac:dyDescent="0.25">
      <c r="B27576" s="27"/>
    </row>
    <row r="27577" spans="2:2" x14ac:dyDescent="0.25">
      <c r="B27577" s="27"/>
    </row>
    <row r="27578" spans="2:2" x14ac:dyDescent="0.25">
      <c r="B27578" s="27"/>
    </row>
    <row r="27579" spans="2:2" x14ac:dyDescent="0.25">
      <c r="B27579" s="27"/>
    </row>
    <row r="27580" spans="2:2" x14ac:dyDescent="0.25">
      <c r="B27580" s="27"/>
    </row>
    <row r="27581" spans="2:2" x14ac:dyDescent="0.25">
      <c r="B27581" s="27"/>
    </row>
    <row r="27582" spans="2:2" x14ac:dyDescent="0.25">
      <c r="B27582" s="27"/>
    </row>
    <row r="27583" spans="2:2" x14ac:dyDescent="0.25">
      <c r="B27583" s="27"/>
    </row>
    <row r="27584" spans="2:2" x14ac:dyDescent="0.25">
      <c r="B27584" s="27"/>
    </row>
    <row r="27585" spans="2:2" x14ac:dyDescent="0.25">
      <c r="B27585" s="27"/>
    </row>
    <row r="27586" spans="2:2" x14ac:dyDescent="0.25">
      <c r="B27586" s="27"/>
    </row>
    <row r="27587" spans="2:2" x14ac:dyDescent="0.25">
      <c r="B27587" s="27"/>
    </row>
    <row r="27588" spans="2:2" x14ac:dyDescent="0.25">
      <c r="B27588" s="27"/>
    </row>
    <row r="27589" spans="2:2" x14ac:dyDescent="0.25">
      <c r="B27589" s="27"/>
    </row>
    <row r="27590" spans="2:2" x14ac:dyDescent="0.25">
      <c r="B27590" s="27"/>
    </row>
    <row r="27591" spans="2:2" x14ac:dyDescent="0.25">
      <c r="B27591" s="27"/>
    </row>
    <row r="27592" spans="2:2" x14ac:dyDescent="0.25">
      <c r="B27592" s="27"/>
    </row>
    <row r="27593" spans="2:2" x14ac:dyDescent="0.25">
      <c r="B27593" s="27"/>
    </row>
    <row r="27594" spans="2:2" x14ac:dyDescent="0.25">
      <c r="B27594" s="27"/>
    </row>
    <row r="27595" spans="2:2" x14ac:dyDescent="0.25">
      <c r="B27595" s="27"/>
    </row>
    <row r="27596" spans="2:2" x14ac:dyDescent="0.25">
      <c r="B27596" s="27"/>
    </row>
    <row r="27597" spans="2:2" x14ac:dyDescent="0.25">
      <c r="B27597" s="27"/>
    </row>
    <row r="27598" spans="2:2" x14ac:dyDescent="0.25">
      <c r="B27598" s="27"/>
    </row>
    <row r="27599" spans="2:2" x14ac:dyDescent="0.25">
      <c r="B27599" s="27"/>
    </row>
    <row r="27721" spans="2:2" x14ac:dyDescent="0.25">
      <c r="B27721" s="27"/>
    </row>
    <row r="27827" spans="2:2" x14ac:dyDescent="0.25">
      <c r="B27827" s="27"/>
    </row>
    <row r="27828" spans="2:2" x14ac:dyDescent="0.25">
      <c r="B27828" s="27"/>
    </row>
    <row r="27829" spans="2:2" x14ac:dyDescent="0.25">
      <c r="B27829" s="27"/>
    </row>
    <row r="28053" spans="2:2" x14ac:dyDescent="0.25">
      <c r="B28053" s="27"/>
    </row>
    <row r="28054" spans="2:2" x14ac:dyDescent="0.25">
      <c r="B28054" s="27"/>
    </row>
    <row r="28055" spans="2:2" x14ac:dyDescent="0.25">
      <c r="B28055" s="27"/>
    </row>
    <row r="28056" spans="2:2" x14ac:dyDescent="0.25">
      <c r="B28056" s="27"/>
    </row>
    <row r="28057" spans="2:2" x14ac:dyDescent="0.25">
      <c r="B28057" s="27"/>
    </row>
    <row r="28058" spans="2:2" x14ac:dyDescent="0.25">
      <c r="B28058" s="27"/>
    </row>
    <row r="28059" spans="2:2" x14ac:dyDescent="0.25">
      <c r="B28059" s="27"/>
    </row>
    <row r="28106" spans="2:2" x14ac:dyDescent="0.25">
      <c r="B28106" s="27"/>
    </row>
    <row r="28120" spans="2:2" x14ac:dyDescent="0.25">
      <c r="B28120" s="27"/>
    </row>
    <row r="28121" spans="2:2" x14ac:dyDescent="0.25">
      <c r="B28121" s="27"/>
    </row>
    <row r="28128" spans="2:2" x14ac:dyDescent="0.25">
      <c r="B28128" s="27"/>
    </row>
    <row r="28131" spans="2:2" x14ac:dyDescent="0.25">
      <c r="B28131" s="27"/>
    </row>
    <row r="28182" spans="2:2" x14ac:dyDescent="0.25">
      <c r="B28182" s="27"/>
    </row>
    <row r="28199" spans="2:2" x14ac:dyDescent="0.25">
      <c r="B28199" s="27"/>
    </row>
    <row r="28254" spans="2:2" x14ac:dyDescent="0.25">
      <c r="B28254" s="27"/>
    </row>
    <row r="28255" spans="2:2" x14ac:dyDescent="0.25">
      <c r="B28255" s="27"/>
    </row>
    <row r="28256" spans="2:2" x14ac:dyDescent="0.25">
      <c r="B28256" s="27"/>
    </row>
    <row r="28264" spans="2:2" x14ac:dyDescent="0.25">
      <c r="B28264" s="27"/>
    </row>
    <row r="28384" spans="2:2" x14ac:dyDescent="0.25">
      <c r="B28384" s="27"/>
    </row>
    <row r="28545" spans="2:2" x14ac:dyDescent="0.25">
      <c r="B28545" s="27"/>
    </row>
    <row r="28546" spans="2:2" x14ac:dyDescent="0.25">
      <c r="B28546" s="27"/>
    </row>
    <row r="28554" spans="2:2" x14ac:dyDescent="0.25">
      <c r="B28554" s="27"/>
    </row>
    <row r="28597" spans="2:2" x14ac:dyDescent="0.25">
      <c r="B28597" s="27"/>
    </row>
    <row r="28707" spans="2:2" x14ac:dyDescent="0.25">
      <c r="B28707" s="27"/>
    </row>
    <row r="28708" spans="2:2" x14ac:dyDescent="0.25">
      <c r="B28708" s="27"/>
    </row>
    <row r="28709" spans="2:2" x14ac:dyDescent="0.25">
      <c r="B28709" s="27"/>
    </row>
    <row r="28710" spans="2:2" x14ac:dyDescent="0.25">
      <c r="B28710" s="27"/>
    </row>
    <row r="28712" spans="2:2" x14ac:dyDescent="0.25">
      <c r="B28712" s="27"/>
    </row>
    <row r="28713" spans="2:2" x14ac:dyDescent="0.25">
      <c r="B28713" s="27"/>
    </row>
    <row r="28757" spans="2:2" x14ac:dyDescent="0.25">
      <c r="B28757" s="27"/>
    </row>
    <row r="28758" spans="2:2" x14ac:dyDescent="0.25">
      <c r="B28758" s="27"/>
    </row>
    <row r="28759" spans="2:2" x14ac:dyDescent="0.25">
      <c r="B28759" s="27"/>
    </row>
    <row r="28760" spans="2:2" x14ac:dyDescent="0.25">
      <c r="B28760" s="27"/>
    </row>
    <row r="28761" spans="2:2" x14ac:dyDescent="0.25">
      <c r="B28761" s="27"/>
    </row>
    <row r="28819" spans="2:2" x14ac:dyDescent="0.25">
      <c r="B28819" s="27"/>
    </row>
    <row r="28924" spans="2:2" x14ac:dyDescent="0.25">
      <c r="B28924" s="27"/>
    </row>
    <row r="28925" spans="2:2" x14ac:dyDescent="0.25">
      <c r="B28925" s="27"/>
    </row>
    <row r="29140" spans="2:2" x14ac:dyDescent="0.25">
      <c r="B29140" s="27"/>
    </row>
    <row r="29161" spans="2:2" x14ac:dyDescent="0.25">
      <c r="B29161" s="27"/>
    </row>
    <row r="29162" spans="2:2" x14ac:dyDescent="0.25">
      <c r="B29162" s="27"/>
    </row>
    <row r="29163" spans="2:2" x14ac:dyDescent="0.25">
      <c r="B29163" s="27"/>
    </row>
    <row r="29164" spans="2:2" x14ac:dyDescent="0.25">
      <c r="B29164" s="27"/>
    </row>
    <row r="29165" spans="2:2" x14ac:dyDescent="0.25">
      <c r="B29165" s="27"/>
    </row>
    <row r="29166" spans="2:2" x14ac:dyDescent="0.25">
      <c r="B29166" s="27"/>
    </row>
    <row r="29167" spans="2:2" x14ac:dyDescent="0.25">
      <c r="B29167" s="27"/>
    </row>
    <row r="29168" spans="2:2" x14ac:dyDescent="0.25">
      <c r="B29168" s="27"/>
    </row>
    <row r="29171" spans="2:2" x14ac:dyDescent="0.25">
      <c r="B29171" s="27"/>
    </row>
    <row r="29198" spans="2:2" x14ac:dyDescent="0.25">
      <c r="B29198" s="27"/>
    </row>
    <row r="29199" spans="2:2" x14ac:dyDescent="0.25">
      <c r="B29199" s="27"/>
    </row>
    <row r="29200" spans="2:2" x14ac:dyDescent="0.25">
      <c r="B29200" s="27"/>
    </row>
    <row r="29201" spans="2:2" x14ac:dyDescent="0.25">
      <c r="B29201" s="27"/>
    </row>
    <row r="29202" spans="2:2" x14ac:dyDescent="0.25">
      <c r="B29202" s="27"/>
    </row>
    <row r="29203" spans="2:2" x14ac:dyDescent="0.25">
      <c r="B29203" s="27"/>
    </row>
    <row r="29204" spans="2:2" x14ac:dyDescent="0.25">
      <c r="B29204" s="27"/>
    </row>
    <row r="29230" spans="2:2" x14ac:dyDescent="0.25">
      <c r="B29230" s="27"/>
    </row>
    <row r="29231" spans="2:2" x14ac:dyDescent="0.25">
      <c r="B29231" s="27"/>
    </row>
    <row r="29259" spans="2:2" x14ac:dyDescent="0.25">
      <c r="B29259" s="27"/>
    </row>
    <row r="29372" spans="2:2" x14ac:dyDescent="0.25">
      <c r="B29372" s="27"/>
    </row>
    <row r="29693" spans="2:2" x14ac:dyDescent="0.25">
      <c r="B29693" s="27"/>
    </row>
    <row r="29694" spans="2:2" x14ac:dyDescent="0.25">
      <c r="B29694" s="27"/>
    </row>
    <row r="29695" spans="2:2" x14ac:dyDescent="0.25">
      <c r="B29695" s="27"/>
    </row>
    <row r="29696" spans="2:2" x14ac:dyDescent="0.25">
      <c r="B29696" s="27"/>
    </row>
    <row r="29697" spans="2:2" x14ac:dyDescent="0.25">
      <c r="B29697" s="27"/>
    </row>
    <row r="29698" spans="2:2" x14ac:dyDescent="0.25">
      <c r="B29698" s="27"/>
    </row>
    <row r="29699" spans="2:2" x14ac:dyDescent="0.25">
      <c r="B29699" s="27"/>
    </row>
    <row r="29717" spans="2:2" x14ac:dyDescent="0.25">
      <c r="B29717" s="27"/>
    </row>
    <row r="29883" spans="2:2" x14ac:dyDescent="0.25">
      <c r="B29883" s="27"/>
    </row>
    <row r="29884" spans="2:2" x14ac:dyDescent="0.25">
      <c r="B29884" s="27"/>
    </row>
    <row r="29917" spans="2:2" x14ac:dyDescent="0.25">
      <c r="B29917" s="27"/>
    </row>
    <row r="29918" spans="2:2" x14ac:dyDescent="0.25">
      <c r="B29918" s="27"/>
    </row>
    <row r="29919" spans="2:2" x14ac:dyDescent="0.25">
      <c r="B29919" s="27"/>
    </row>
    <row r="29920" spans="2:2" x14ac:dyDescent="0.25">
      <c r="B29920" s="27"/>
    </row>
    <row r="29921" spans="2:2" x14ac:dyDescent="0.25">
      <c r="B29921" s="27"/>
    </row>
    <row r="29935" spans="2:2" x14ac:dyDescent="0.25">
      <c r="B29935" s="27"/>
    </row>
    <row r="30009" spans="2:2" x14ac:dyDescent="0.25">
      <c r="B30009" s="27"/>
    </row>
    <row r="30010" spans="2:2" x14ac:dyDescent="0.25">
      <c r="B30010" s="27"/>
    </row>
    <row r="30011" spans="2:2" x14ac:dyDescent="0.25">
      <c r="B30011" s="27"/>
    </row>
    <row r="30013" spans="2:2" x14ac:dyDescent="0.25">
      <c r="B30013" s="27"/>
    </row>
    <row r="30024" spans="2:2" x14ac:dyDescent="0.25">
      <c r="B30024" s="27"/>
    </row>
    <row r="30025" spans="2:2" x14ac:dyDescent="0.25">
      <c r="B30025" s="27"/>
    </row>
    <row r="30037" spans="2:2" x14ac:dyDescent="0.25">
      <c r="B30037" s="27"/>
    </row>
    <row r="30115" spans="2:2" x14ac:dyDescent="0.25">
      <c r="B30115" s="27"/>
    </row>
    <row r="30116" spans="2:2" x14ac:dyDescent="0.25">
      <c r="B30116" s="27"/>
    </row>
    <row r="30289" spans="2:2" x14ac:dyDescent="0.25">
      <c r="B30289" s="27"/>
    </row>
    <row r="30294" spans="2:2" x14ac:dyDescent="0.25">
      <c r="B30294" s="27"/>
    </row>
    <row r="30295" spans="2:2" x14ac:dyDescent="0.25">
      <c r="B30295" s="27"/>
    </row>
    <row r="30296" spans="2:2" x14ac:dyDescent="0.25">
      <c r="B30296" s="27"/>
    </row>
    <row r="30641" spans="2:2" x14ac:dyDescent="0.25">
      <c r="B30641" s="27"/>
    </row>
    <row r="30657" spans="2:2" x14ac:dyDescent="0.25">
      <c r="B30657" s="27"/>
    </row>
    <row r="30658" spans="2:2" x14ac:dyDescent="0.25">
      <c r="B30658" s="27"/>
    </row>
    <row r="30659" spans="2:2" x14ac:dyDescent="0.25">
      <c r="B30659" s="27"/>
    </row>
    <row r="30660" spans="2:2" x14ac:dyDescent="0.25">
      <c r="B30660" s="27"/>
    </row>
    <row r="30800" spans="2:2" x14ac:dyDescent="0.25">
      <c r="B30800" s="27"/>
    </row>
    <row r="30913" spans="2:2" x14ac:dyDescent="0.25">
      <c r="B30913" s="27"/>
    </row>
    <row r="31014" spans="2:2" x14ac:dyDescent="0.25">
      <c r="B31014" s="27"/>
    </row>
    <row r="31018" spans="2:2" x14ac:dyDescent="0.25">
      <c r="B31018" s="27"/>
    </row>
    <row r="31019" spans="2:2" x14ac:dyDescent="0.25">
      <c r="B31019" s="27"/>
    </row>
    <row r="31115" spans="2:2" x14ac:dyDescent="0.25">
      <c r="B31115" s="27"/>
    </row>
    <row r="31119" spans="2:2" x14ac:dyDescent="0.25">
      <c r="B31119" s="27"/>
    </row>
    <row r="31150" spans="2:2" x14ac:dyDescent="0.25">
      <c r="B31150" s="27"/>
    </row>
    <row r="31151" spans="2:2" x14ac:dyDescent="0.25">
      <c r="B31151" s="27"/>
    </row>
    <row r="31152" spans="2:2" x14ac:dyDescent="0.25">
      <c r="B31152" s="27"/>
    </row>
    <row r="31153" spans="2:2" x14ac:dyDescent="0.25">
      <c r="B31153" s="27"/>
    </row>
    <row r="31284" spans="2:2" x14ac:dyDescent="0.25">
      <c r="B31284" s="27"/>
    </row>
    <row r="31491" spans="2:2" x14ac:dyDescent="0.25">
      <c r="B31491" s="27"/>
    </row>
    <row r="31492" spans="2:2" x14ac:dyDescent="0.25">
      <c r="B31492" s="27"/>
    </row>
    <row r="31493" spans="2:2" x14ac:dyDescent="0.25">
      <c r="B31493" s="27"/>
    </row>
    <row r="31494" spans="2:2" x14ac:dyDescent="0.25">
      <c r="B31494" s="27"/>
    </row>
    <row r="31495" spans="2:2" x14ac:dyDescent="0.25">
      <c r="B31495" s="27"/>
    </row>
    <row r="31496" spans="2:2" x14ac:dyDescent="0.25">
      <c r="B31496" s="27"/>
    </row>
    <row r="31497" spans="2:2" x14ac:dyDescent="0.25">
      <c r="B31497" s="27"/>
    </row>
    <row r="31516" spans="2:2" x14ac:dyDescent="0.25">
      <c r="B31516" s="27"/>
    </row>
    <row r="31517" spans="2:2" x14ac:dyDescent="0.25">
      <c r="B31517" s="27"/>
    </row>
    <row r="31536" spans="2:2" x14ac:dyDescent="0.25">
      <c r="B31536" s="27"/>
    </row>
    <row r="31548" spans="2:2" x14ac:dyDescent="0.25">
      <c r="B31548" s="27"/>
    </row>
    <row r="31549" spans="2:2" x14ac:dyDescent="0.25">
      <c r="B31549" s="27"/>
    </row>
    <row r="31596" spans="2:2" x14ac:dyDescent="0.25">
      <c r="B31596" s="27"/>
    </row>
    <row r="31616" spans="2:2" x14ac:dyDescent="0.25">
      <c r="B31616" s="27"/>
    </row>
    <row r="31684" spans="2:2" x14ac:dyDescent="0.25">
      <c r="B31684" s="27"/>
    </row>
    <row r="31685" spans="2:2" x14ac:dyDescent="0.25">
      <c r="B31685" s="27"/>
    </row>
    <row r="31686" spans="2:2" x14ac:dyDescent="0.25">
      <c r="B31686" s="27"/>
    </row>
    <row r="31813" spans="2:2" x14ac:dyDescent="0.25">
      <c r="B31813" s="27"/>
    </row>
    <row r="31814" spans="2:2" x14ac:dyDescent="0.25">
      <c r="B31814" s="27"/>
    </row>
    <row r="31815" spans="2:2" x14ac:dyDescent="0.25">
      <c r="B31815" s="27"/>
    </row>
    <row r="31816" spans="2:2" x14ac:dyDescent="0.25">
      <c r="B31816" s="27"/>
    </row>
    <row r="31878" spans="2:2" x14ac:dyDescent="0.25">
      <c r="B31878" s="27"/>
    </row>
    <row r="32012" spans="2:2" x14ac:dyDescent="0.25">
      <c r="B32012" s="27"/>
    </row>
    <row r="32013" spans="2:2" x14ac:dyDescent="0.25">
      <c r="B32013" s="27"/>
    </row>
    <row r="32014" spans="2:2" x14ac:dyDescent="0.25">
      <c r="B32014" s="27"/>
    </row>
    <row r="32015" spans="2:2" x14ac:dyDescent="0.25">
      <c r="B32015" s="27"/>
    </row>
    <row r="32322" spans="2:2" x14ac:dyDescent="0.25">
      <c r="B32322" s="27"/>
    </row>
    <row r="32323" spans="2:2" x14ac:dyDescent="0.25">
      <c r="B32323" s="27"/>
    </row>
    <row r="32324" spans="2:2" x14ac:dyDescent="0.25">
      <c r="B32324" s="27"/>
    </row>
    <row r="32325" spans="2:2" x14ac:dyDescent="0.25">
      <c r="B32325" s="27"/>
    </row>
    <row r="32326" spans="2:2" x14ac:dyDescent="0.25">
      <c r="B32326" s="27"/>
    </row>
    <row r="32327" spans="2:2" x14ac:dyDescent="0.25">
      <c r="B32327" s="27"/>
    </row>
    <row r="32328" spans="2:2" x14ac:dyDescent="0.25">
      <c r="B32328" s="27"/>
    </row>
    <row r="32329" spans="2:2" x14ac:dyDescent="0.25">
      <c r="B32329" s="27"/>
    </row>
    <row r="32330" spans="2:2" x14ac:dyDescent="0.25">
      <c r="B32330" s="27"/>
    </row>
    <row r="32331" spans="2:2" x14ac:dyDescent="0.25">
      <c r="B32331" s="27"/>
    </row>
    <row r="32332" spans="2:2" x14ac:dyDescent="0.25">
      <c r="B32332" s="27"/>
    </row>
    <row r="32333" spans="2:2" x14ac:dyDescent="0.25">
      <c r="B32333" s="27"/>
    </row>
    <row r="32334" spans="2:2" x14ac:dyDescent="0.25">
      <c r="B32334" s="27"/>
    </row>
    <row r="32335" spans="2:2" x14ac:dyDescent="0.25">
      <c r="B32335" s="27"/>
    </row>
    <row r="32336" spans="2:2" x14ac:dyDescent="0.25">
      <c r="B32336" s="27"/>
    </row>
    <row r="32337" spans="2:2" x14ac:dyDescent="0.25">
      <c r="B32337" s="27"/>
    </row>
    <row r="32338" spans="2:2" x14ac:dyDescent="0.25">
      <c r="B32338" s="27"/>
    </row>
    <row r="32339" spans="2:2" x14ac:dyDescent="0.25">
      <c r="B32339" s="27"/>
    </row>
    <row r="32340" spans="2:2" x14ac:dyDescent="0.25">
      <c r="B32340" s="27"/>
    </row>
    <row r="32341" spans="2:2" x14ac:dyDescent="0.25">
      <c r="B32341" s="27"/>
    </row>
    <row r="32342" spans="2:2" x14ac:dyDescent="0.25">
      <c r="B32342" s="27"/>
    </row>
    <row r="32343" spans="2:2" x14ac:dyDescent="0.25">
      <c r="B32343" s="27"/>
    </row>
    <row r="32344" spans="2:2" x14ac:dyDescent="0.25">
      <c r="B32344" s="27"/>
    </row>
    <row r="32345" spans="2:2" x14ac:dyDescent="0.25">
      <c r="B32345" s="27"/>
    </row>
    <row r="32431" spans="2:2" x14ac:dyDescent="0.25">
      <c r="B32431" s="27"/>
    </row>
    <row r="32432" spans="2:2" x14ac:dyDescent="0.25">
      <c r="B32432" s="27"/>
    </row>
    <row r="32433" spans="2:2" x14ac:dyDescent="0.25">
      <c r="B32433" s="27"/>
    </row>
    <row r="32434" spans="2:2" x14ac:dyDescent="0.25">
      <c r="B32434" s="27"/>
    </row>
    <row r="32435" spans="2:2" x14ac:dyDescent="0.25">
      <c r="B32435" s="27"/>
    </row>
    <row r="32436" spans="2:2" x14ac:dyDescent="0.25">
      <c r="B32436" s="27"/>
    </row>
    <row r="32437" spans="2:2" x14ac:dyDescent="0.25">
      <c r="B32437" s="27"/>
    </row>
    <row r="32438" spans="2:2" x14ac:dyDescent="0.25">
      <c r="B32438" s="27"/>
    </row>
    <row r="32439" spans="2:2" x14ac:dyDescent="0.25">
      <c r="B32439" s="27"/>
    </row>
    <row r="32440" spans="2:2" x14ac:dyDescent="0.25">
      <c r="B32440" s="27"/>
    </row>
    <row r="32549" spans="2:2" x14ac:dyDescent="0.25">
      <c r="B32549" s="27"/>
    </row>
    <row r="32638" spans="2:2" x14ac:dyDescent="0.25">
      <c r="B32638" s="27"/>
    </row>
    <row r="32644" spans="2:2" x14ac:dyDescent="0.25">
      <c r="B32644" s="27"/>
    </row>
    <row r="32690" spans="2:2" x14ac:dyDescent="0.25">
      <c r="B32690" s="27"/>
    </row>
    <row r="32698" spans="2:2" x14ac:dyDescent="0.25">
      <c r="B32698" s="27"/>
    </row>
    <row r="32699" spans="2:2" x14ac:dyDescent="0.25">
      <c r="B32699" s="27"/>
    </row>
    <row r="32700" spans="2:2" x14ac:dyDescent="0.25">
      <c r="B32700" s="27"/>
    </row>
    <row r="32701" spans="2:2" x14ac:dyDescent="0.25">
      <c r="B32701" s="27"/>
    </row>
    <row r="32702" spans="2:2" x14ac:dyDescent="0.25">
      <c r="B32702" s="27"/>
    </row>
    <row r="32703" spans="2:2" x14ac:dyDescent="0.25">
      <c r="B32703" s="27"/>
    </row>
    <row r="32704" spans="2:2" x14ac:dyDescent="0.25">
      <c r="B32704" s="27"/>
    </row>
    <row r="32705" spans="2:2" x14ac:dyDescent="0.25">
      <c r="B32705" s="27"/>
    </row>
    <row r="32706" spans="2:2" x14ac:dyDescent="0.25">
      <c r="B32706" s="27"/>
    </row>
    <row r="32707" spans="2:2" x14ac:dyDescent="0.25">
      <c r="B32707" s="27"/>
    </row>
    <row r="32708" spans="2:2" x14ac:dyDescent="0.25">
      <c r="B32708" s="27"/>
    </row>
    <row r="32709" spans="2:2" x14ac:dyDescent="0.25">
      <c r="B32709" s="27"/>
    </row>
    <row r="32710" spans="2:2" x14ac:dyDescent="0.25">
      <c r="B32710" s="27"/>
    </row>
    <row r="32711" spans="2:2" x14ac:dyDescent="0.25">
      <c r="B32711" s="27"/>
    </row>
    <row r="32729" spans="2:2" x14ac:dyDescent="0.25">
      <c r="B32729" s="27"/>
    </row>
    <row r="32730" spans="2:2" x14ac:dyDescent="0.25">
      <c r="B32730" s="27"/>
    </row>
    <row r="32731" spans="2:2" x14ac:dyDescent="0.25">
      <c r="B32731" s="27"/>
    </row>
    <row r="32732" spans="2:2" x14ac:dyDescent="0.25">
      <c r="B32732" s="27"/>
    </row>
    <row r="32733" spans="2:2" x14ac:dyDescent="0.25">
      <c r="B32733" s="27"/>
    </row>
    <row r="32734" spans="2:2" x14ac:dyDescent="0.25">
      <c r="B32734" s="27"/>
    </row>
    <row r="32735" spans="2:2" x14ac:dyDescent="0.25">
      <c r="B32735" s="27"/>
    </row>
    <row r="32736" spans="2:2" x14ac:dyDescent="0.25">
      <c r="B32736" s="27"/>
    </row>
    <row r="32737" spans="2:2" x14ac:dyDescent="0.25">
      <c r="B32737" s="27"/>
    </row>
    <row r="32738" spans="2:2" x14ac:dyDescent="0.25">
      <c r="B32738" s="27"/>
    </row>
    <row r="32739" spans="2:2" x14ac:dyDescent="0.25">
      <c r="B32739" s="27"/>
    </row>
    <row r="32740" spans="2:2" x14ac:dyDescent="0.25">
      <c r="B32740" s="27"/>
    </row>
    <row r="32741" spans="2:2" x14ac:dyDescent="0.25">
      <c r="B32741" s="27"/>
    </row>
    <row r="32742" spans="2:2" x14ac:dyDescent="0.25">
      <c r="B32742" s="27"/>
    </row>
    <row r="32743" spans="2:2" x14ac:dyDescent="0.25">
      <c r="B32743" s="27"/>
    </row>
    <row r="32744" spans="2:2" x14ac:dyDescent="0.25">
      <c r="B32744" s="27"/>
    </row>
    <row r="32745" spans="2:2" x14ac:dyDescent="0.25">
      <c r="B32745" s="27"/>
    </row>
    <row r="32746" spans="2:2" x14ac:dyDescent="0.25">
      <c r="B32746" s="27"/>
    </row>
    <row r="32747" spans="2:2" x14ac:dyDescent="0.25">
      <c r="B32747" s="27"/>
    </row>
    <row r="32748" spans="2:2" x14ac:dyDescent="0.25">
      <c r="B32748" s="27"/>
    </row>
    <row r="32749" spans="2:2" x14ac:dyDescent="0.25">
      <c r="B32749" s="27"/>
    </row>
    <row r="32750" spans="2:2" x14ac:dyDescent="0.25">
      <c r="B32750" s="27"/>
    </row>
    <row r="32764" spans="2:2" x14ac:dyDescent="0.25">
      <c r="B32764" s="27"/>
    </row>
    <row r="32782" spans="2:2" x14ac:dyDescent="0.25">
      <c r="B32782" s="27"/>
    </row>
    <row r="32788" spans="2:2" x14ac:dyDescent="0.25">
      <c r="B32788" s="27"/>
    </row>
    <row r="32789" spans="2:2" x14ac:dyDescent="0.25">
      <c r="B32789" s="27"/>
    </row>
    <row r="32850" spans="2:2" x14ac:dyDescent="0.25">
      <c r="B32850" s="27"/>
    </row>
    <row r="32913" spans="2:2" x14ac:dyDescent="0.25">
      <c r="B32913" s="27"/>
    </row>
    <row r="32914" spans="2:2" x14ac:dyDescent="0.25">
      <c r="B32914" s="27"/>
    </row>
    <row r="32915" spans="2:2" x14ac:dyDescent="0.25">
      <c r="B32915" s="27"/>
    </row>
    <row r="32916" spans="2:2" x14ac:dyDescent="0.25">
      <c r="B32916" s="27"/>
    </row>
    <row r="32917" spans="2:2" x14ac:dyDescent="0.25">
      <c r="B32917" s="27"/>
    </row>
    <row r="32918" spans="2:2" x14ac:dyDescent="0.25">
      <c r="B32918" s="27"/>
    </row>
    <row r="32919" spans="2:2" x14ac:dyDescent="0.25">
      <c r="B32919" s="27"/>
    </row>
    <row r="32920" spans="2:2" x14ac:dyDescent="0.25">
      <c r="B32920" s="27"/>
    </row>
    <row r="32921" spans="2:2" x14ac:dyDescent="0.25">
      <c r="B32921" s="27"/>
    </row>
    <row r="32922" spans="2:2" x14ac:dyDescent="0.25">
      <c r="B32922" s="27"/>
    </row>
    <row r="32923" spans="2:2" x14ac:dyDescent="0.25">
      <c r="B32923" s="27"/>
    </row>
    <row r="32924" spans="2:2" x14ac:dyDescent="0.25">
      <c r="B32924" s="27"/>
    </row>
    <row r="32925" spans="2:2" x14ac:dyDescent="0.25">
      <c r="B32925" s="27"/>
    </row>
    <row r="32926" spans="2:2" x14ac:dyDescent="0.25">
      <c r="B32926" s="27"/>
    </row>
    <row r="32927" spans="2:2" x14ac:dyDescent="0.25">
      <c r="B32927" s="27"/>
    </row>
    <row r="32928" spans="2:2" x14ac:dyDescent="0.25">
      <c r="B32928" s="27"/>
    </row>
    <row r="32929" spans="2:2" x14ac:dyDescent="0.25">
      <c r="B32929" s="27"/>
    </row>
    <row r="32930" spans="2:2" x14ac:dyDescent="0.25">
      <c r="B32930" s="27"/>
    </row>
    <row r="32931" spans="2:2" x14ac:dyDescent="0.25">
      <c r="B32931" s="27"/>
    </row>
    <row r="32932" spans="2:2" x14ac:dyDescent="0.25">
      <c r="B32932" s="27"/>
    </row>
    <row r="32933" spans="2:2" x14ac:dyDescent="0.25">
      <c r="B32933" s="27"/>
    </row>
    <row r="32934" spans="2:2" x14ac:dyDescent="0.25">
      <c r="B32934" s="27"/>
    </row>
    <row r="32935" spans="2:2" x14ac:dyDescent="0.25">
      <c r="B32935" s="27"/>
    </row>
    <row r="32936" spans="2:2" x14ac:dyDescent="0.25">
      <c r="B32936" s="27"/>
    </row>
    <row r="32937" spans="2:2" x14ac:dyDescent="0.25">
      <c r="B32937" s="27"/>
    </row>
    <row r="32938" spans="2:2" x14ac:dyDescent="0.25">
      <c r="B32938" s="27"/>
    </row>
    <row r="32939" spans="2:2" x14ac:dyDescent="0.25">
      <c r="B32939" s="27"/>
    </row>
    <row r="32940" spans="2:2" x14ac:dyDescent="0.25">
      <c r="B32940" s="27"/>
    </row>
    <row r="32941" spans="2:2" x14ac:dyDescent="0.25">
      <c r="B32941" s="27"/>
    </row>
    <row r="32942" spans="2:2" x14ac:dyDescent="0.25">
      <c r="B32942" s="27"/>
    </row>
    <row r="32943" spans="2:2" x14ac:dyDescent="0.25">
      <c r="B32943" s="27"/>
    </row>
    <row r="32944" spans="2:2" x14ac:dyDescent="0.25">
      <c r="B32944" s="27"/>
    </row>
    <row r="32945" spans="2:2" x14ac:dyDescent="0.25">
      <c r="B32945" s="27"/>
    </row>
    <row r="32946" spans="2:2" x14ac:dyDescent="0.25">
      <c r="B32946" s="27"/>
    </row>
    <row r="32947" spans="2:2" x14ac:dyDescent="0.25">
      <c r="B32947" s="27"/>
    </row>
    <row r="32948" spans="2:2" x14ac:dyDescent="0.25">
      <c r="B32948" s="27"/>
    </row>
    <row r="32949" spans="2:2" x14ac:dyDescent="0.25">
      <c r="B32949" s="27"/>
    </row>
    <row r="32950" spans="2:2" x14ac:dyDescent="0.25">
      <c r="B32950" s="27"/>
    </row>
    <row r="32951" spans="2:2" x14ac:dyDescent="0.25">
      <c r="B32951" s="27"/>
    </row>
    <row r="32952" spans="2:2" x14ac:dyDescent="0.25">
      <c r="B32952" s="27"/>
    </row>
    <row r="32953" spans="2:2" x14ac:dyDescent="0.25">
      <c r="B32953" s="27"/>
    </row>
    <row r="32954" spans="2:2" x14ac:dyDescent="0.25">
      <c r="B32954" s="27"/>
    </row>
    <row r="32955" spans="2:2" x14ac:dyDescent="0.25">
      <c r="B32955" s="27"/>
    </row>
    <row r="32956" spans="2:2" x14ac:dyDescent="0.25">
      <c r="B32956" s="27"/>
    </row>
    <row r="32957" spans="2:2" x14ac:dyDescent="0.25">
      <c r="B32957" s="27"/>
    </row>
    <row r="32958" spans="2:2" x14ac:dyDescent="0.25">
      <c r="B32958" s="27"/>
    </row>
    <row r="32959" spans="2:2" x14ac:dyDescent="0.25">
      <c r="B32959" s="27"/>
    </row>
    <row r="32960" spans="2:2" x14ac:dyDescent="0.25">
      <c r="B32960" s="27"/>
    </row>
    <row r="32961" spans="2:2" x14ac:dyDescent="0.25">
      <c r="B32961" s="27"/>
    </row>
    <row r="32962" spans="2:2" x14ac:dyDescent="0.25">
      <c r="B32962" s="27"/>
    </row>
    <row r="32963" spans="2:2" x14ac:dyDescent="0.25">
      <c r="B32963" s="27"/>
    </row>
    <row r="32964" spans="2:2" x14ac:dyDescent="0.25">
      <c r="B32964" s="27"/>
    </row>
    <row r="32965" spans="2:2" x14ac:dyDescent="0.25">
      <c r="B32965" s="27"/>
    </row>
    <row r="32966" spans="2:2" x14ac:dyDescent="0.25">
      <c r="B32966" s="27"/>
    </row>
    <row r="32967" spans="2:2" x14ac:dyDescent="0.25">
      <c r="B32967" s="27"/>
    </row>
    <row r="32968" spans="2:2" x14ac:dyDescent="0.25">
      <c r="B32968" s="27"/>
    </row>
    <row r="32969" spans="2:2" x14ac:dyDescent="0.25">
      <c r="B32969" s="27"/>
    </row>
    <row r="32970" spans="2:2" x14ac:dyDescent="0.25">
      <c r="B32970" s="27"/>
    </row>
    <row r="32971" spans="2:2" x14ac:dyDescent="0.25">
      <c r="B32971" s="27"/>
    </row>
    <row r="32972" spans="2:2" x14ac:dyDescent="0.25">
      <c r="B32972" s="27"/>
    </row>
    <row r="32973" spans="2:2" x14ac:dyDescent="0.25">
      <c r="B32973" s="27"/>
    </row>
    <row r="32974" spans="2:2" x14ac:dyDescent="0.25">
      <c r="B32974" s="27"/>
    </row>
    <row r="32975" spans="2:2" x14ac:dyDescent="0.25">
      <c r="B32975" s="27"/>
    </row>
    <row r="32976" spans="2:2" x14ac:dyDescent="0.25">
      <c r="B32976" s="27"/>
    </row>
    <row r="32977" spans="2:2" x14ac:dyDescent="0.25">
      <c r="B32977" s="27"/>
    </row>
    <row r="32978" spans="2:2" x14ac:dyDescent="0.25">
      <c r="B32978" s="27"/>
    </row>
    <row r="32979" spans="2:2" x14ac:dyDescent="0.25">
      <c r="B32979" s="27"/>
    </row>
    <row r="32980" spans="2:2" x14ac:dyDescent="0.25">
      <c r="B32980" s="27"/>
    </row>
    <row r="32981" spans="2:2" x14ac:dyDescent="0.25">
      <c r="B32981" s="27"/>
    </row>
    <row r="33021" spans="2:2" x14ac:dyDescent="0.25">
      <c r="B33021" s="27"/>
    </row>
    <row r="33022" spans="2:2" x14ac:dyDescent="0.25">
      <c r="B33022" s="27"/>
    </row>
    <row r="33023" spans="2:2" x14ac:dyDescent="0.25">
      <c r="B33023" s="27"/>
    </row>
    <row r="33024" spans="2:2" x14ac:dyDescent="0.25">
      <c r="B33024" s="27"/>
    </row>
    <row r="33025" spans="2:2" x14ac:dyDescent="0.25">
      <c r="B33025" s="27"/>
    </row>
    <row r="33026" spans="2:2" x14ac:dyDescent="0.25">
      <c r="B33026" s="27"/>
    </row>
    <row r="33027" spans="2:2" x14ac:dyDescent="0.25">
      <c r="B33027" s="27"/>
    </row>
    <row r="33028" spans="2:2" x14ac:dyDescent="0.25">
      <c r="B33028" s="27"/>
    </row>
    <row r="33029" spans="2:2" x14ac:dyDescent="0.25">
      <c r="B33029" s="27"/>
    </row>
    <row r="33030" spans="2:2" x14ac:dyDescent="0.25">
      <c r="B33030" s="27"/>
    </row>
    <row r="33031" spans="2:2" x14ac:dyDescent="0.25">
      <c r="B33031" s="27"/>
    </row>
    <row r="33032" spans="2:2" x14ac:dyDescent="0.25">
      <c r="B33032" s="27"/>
    </row>
    <row r="33033" spans="2:2" x14ac:dyDescent="0.25">
      <c r="B33033" s="27"/>
    </row>
    <row r="33034" spans="2:2" x14ac:dyDescent="0.25">
      <c r="B33034" s="27"/>
    </row>
    <row r="33035" spans="2:2" x14ac:dyDescent="0.25">
      <c r="B33035" s="27"/>
    </row>
    <row r="33036" spans="2:2" x14ac:dyDescent="0.25">
      <c r="B33036" s="27"/>
    </row>
    <row r="33037" spans="2:2" x14ac:dyDescent="0.25">
      <c r="B33037" s="27"/>
    </row>
    <row r="33038" spans="2:2" x14ac:dyDescent="0.25">
      <c r="B33038" s="27"/>
    </row>
    <row r="33039" spans="2:2" x14ac:dyDescent="0.25">
      <c r="B33039" s="27"/>
    </row>
    <row r="33053" spans="2:2" x14ac:dyDescent="0.25">
      <c r="B33053" s="27"/>
    </row>
    <row r="33127" spans="2:2" x14ac:dyDescent="0.25">
      <c r="B33127" s="27"/>
    </row>
    <row r="33128" spans="2:2" x14ac:dyDescent="0.25">
      <c r="B33128" s="27"/>
    </row>
    <row r="33129" spans="2:2" x14ac:dyDescent="0.25">
      <c r="B33129" s="27"/>
    </row>
    <row r="33130" spans="2:2" x14ac:dyDescent="0.25">
      <c r="B33130" s="27"/>
    </row>
    <row r="33144" spans="2:2" x14ac:dyDescent="0.25">
      <c r="B33144" s="27"/>
    </row>
    <row r="33334" spans="2:2" x14ac:dyDescent="0.25">
      <c r="B33334" s="27"/>
    </row>
    <row r="33335" spans="2:2" x14ac:dyDescent="0.25">
      <c r="B33335" s="27"/>
    </row>
    <row r="33336" spans="2:2" x14ac:dyDescent="0.25">
      <c r="B33336" s="27"/>
    </row>
    <row r="33337" spans="2:2" x14ac:dyDescent="0.25">
      <c r="B33337" s="27"/>
    </row>
    <row r="33338" spans="2:2" x14ac:dyDescent="0.25">
      <c r="B33338" s="27"/>
    </row>
    <row r="33339" spans="2:2" x14ac:dyDescent="0.25">
      <c r="B33339" s="27"/>
    </row>
    <row r="33448" spans="2:2" x14ac:dyDescent="0.25">
      <c r="B33448" s="27"/>
    </row>
    <row r="33449" spans="2:2" x14ac:dyDescent="0.25">
      <c r="B33449" s="27"/>
    </row>
    <row r="33450" spans="2:2" x14ac:dyDescent="0.25">
      <c r="B33450" s="27"/>
    </row>
    <row r="33451" spans="2:2" x14ac:dyDescent="0.25">
      <c r="B33451" s="27"/>
    </row>
    <row r="33452" spans="2:2" x14ac:dyDescent="0.25">
      <c r="B33452" s="27"/>
    </row>
    <row r="33453" spans="2:2" x14ac:dyDescent="0.25">
      <c r="B33453" s="27"/>
    </row>
    <row r="33454" spans="2:2" x14ac:dyDescent="0.25">
      <c r="B33454" s="27"/>
    </row>
    <row r="33455" spans="2:2" x14ac:dyDescent="0.25">
      <c r="B33455" s="27"/>
    </row>
    <row r="33456" spans="2:2" x14ac:dyDescent="0.25">
      <c r="B33456" s="27"/>
    </row>
    <row r="33457" spans="2:2" x14ac:dyDescent="0.25">
      <c r="B33457" s="27"/>
    </row>
    <row r="33458" spans="2:2" x14ac:dyDescent="0.25">
      <c r="B33458" s="27"/>
    </row>
    <row r="33459" spans="2:2" x14ac:dyDescent="0.25">
      <c r="B33459" s="27"/>
    </row>
    <row r="33460" spans="2:2" x14ac:dyDescent="0.25">
      <c r="B33460" s="27"/>
    </row>
    <row r="33461" spans="2:2" x14ac:dyDescent="0.25">
      <c r="B33461" s="27"/>
    </row>
    <row r="33462" spans="2:2" x14ac:dyDescent="0.25">
      <c r="B33462" s="27"/>
    </row>
    <row r="33463" spans="2:2" x14ac:dyDescent="0.25">
      <c r="B33463" s="27"/>
    </row>
    <row r="33464" spans="2:2" x14ac:dyDescent="0.25">
      <c r="B33464" s="27"/>
    </row>
    <row r="33465" spans="2:2" x14ac:dyDescent="0.25">
      <c r="B33465" s="27"/>
    </row>
    <row r="33466" spans="2:2" x14ac:dyDescent="0.25">
      <c r="B33466" s="27"/>
    </row>
    <row r="33467" spans="2:2" x14ac:dyDescent="0.25">
      <c r="B33467" s="27"/>
    </row>
    <row r="33468" spans="2:2" x14ac:dyDescent="0.25">
      <c r="B33468" s="27"/>
    </row>
    <row r="33469" spans="2:2" x14ac:dyDescent="0.25">
      <c r="B33469" s="27"/>
    </row>
    <row r="33470" spans="2:2" x14ac:dyDescent="0.25">
      <c r="B33470" s="27"/>
    </row>
    <row r="33471" spans="2:2" x14ac:dyDescent="0.25">
      <c r="B33471" s="27"/>
    </row>
    <row r="33473" spans="2:2" x14ac:dyDescent="0.25">
      <c r="B33473" s="27"/>
    </row>
    <row r="33478" spans="2:2" x14ac:dyDescent="0.25">
      <c r="B33478" s="27"/>
    </row>
    <row r="33484" spans="2:2" x14ac:dyDescent="0.25">
      <c r="B33484" s="27"/>
    </row>
    <row r="33486" spans="2:2" x14ac:dyDescent="0.25">
      <c r="B33486" s="27"/>
    </row>
    <row r="33487" spans="2:2" x14ac:dyDescent="0.25">
      <c r="B33487" s="27"/>
    </row>
    <row r="33721" spans="2:2" x14ac:dyDescent="0.25">
      <c r="B33721" s="27"/>
    </row>
    <row r="33722" spans="2:2" x14ac:dyDescent="0.25">
      <c r="B33722" s="27"/>
    </row>
    <row r="33723" spans="2:2" x14ac:dyDescent="0.25">
      <c r="B33723" s="27"/>
    </row>
    <row r="33724" spans="2:2" x14ac:dyDescent="0.25">
      <c r="B33724" s="27"/>
    </row>
    <row r="33725" spans="2:2" x14ac:dyDescent="0.25">
      <c r="B33725" s="27"/>
    </row>
    <row r="33726" spans="2:2" x14ac:dyDescent="0.25">
      <c r="B33726" s="27"/>
    </row>
    <row r="33727" spans="2:2" x14ac:dyDescent="0.25">
      <c r="B33727" s="27"/>
    </row>
    <row r="33728" spans="2:2" x14ac:dyDescent="0.25">
      <c r="B33728" s="27"/>
    </row>
    <row r="33729" spans="2:2" x14ac:dyDescent="0.25">
      <c r="B33729" s="27"/>
    </row>
    <row r="33730" spans="2:2" x14ac:dyDescent="0.25">
      <c r="B33730" s="27"/>
    </row>
    <row r="33731" spans="2:2" x14ac:dyDescent="0.25">
      <c r="B33731" s="27"/>
    </row>
    <row r="33732" spans="2:2" x14ac:dyDescent="0.25">
      <c r="B33732" s="27"/>
    </row>
    <row r="33733" spans="2:2" x14ac:dyDescent="0.25">
      <c r="B33733" s="27"/>
    </row>
    <row r="33734" spans="2:2" x14ac:dyDescent="0.25">
      <c r="B33734" s="27"/>
    </row>
    <row r="33753" spans="2:2" x14ac:dyDescent="0.25">
      <c r="B33753" s="27"/>
    </row>
    <row r="33809" spans="2:2" x14ac:dyDescent="0.25">
      <c r="B33809" s="27"/>
    </row>
    <row r="33810" spans="2:2" x14ac:dyDescent="0.25">
      <c r="B33810" s="27"/>
    </row>
    <row r="33811" spans="2:2" x14ac:dyDescent="0.25">
      <c r="B33811" s="27"/>
    </row>
    <row r="33812" spans="2:2" x14ac:dyDescent="0.25">
      <c r="B33812" s="27"/>
    </row>
    <row r="33813" spans="2:2" x14ac:dyDescent="0.25">
      <c r="B33813" s="27"/>
    </row>
    <row r="33814" spans="2:2" x14ac:dyDescent="0.25">
      <c r="B33814" s="27"/>
    </row>
    <row r="33815" spans="2:2" x14ac:dyDescent="0.25">
      <c r="B33815" s="27"/>
    </row>
    <row r="33843" spans="2:2" x14ac:dyDescent="0.25">
      <c r="B33843" s="27"/>
    </row>
    <row r="33846" spans="2:2" x14ac:dyDescent="0.25">
      <c r="B33846" s="27"/>
    </row>
    <row r="33847" spans="2:2" x14ac:dyDescent="0.25">
      <c r="B33847" s="27"/>
    </row>
    <row r="33848" spans="2:2" x14ac:dyDescent="0.25">
      <c r="B33848" s="27"/>
    </row>
    <row r="33849" spans="2:2" x14ac:dyDescent="0.25">
      <c r="B33849" s="27"/>
    </row>
    <row r="33850" spans="2:2" x14ac:dyDescent="0.25">
      <c r="B33850" s="27"/>
    </row>
    <row r="33851" spans="2:2" x14ac:dyDescent="0.25">
      <c r="B33851" s="27"/>
    </row>
    <row r="33852" spans="2:2" x14ac:dyDescent="0.25">
      <c r="B33852" s="27"/>
    </row>
    <row r="33853" spans="2:2" x14ac:dyDescent="0.25">
      <c r="B33853" s="27"/>
    </row>
    <row r="33854" spans="2:2" x14ac:dyDescent="0.25">
      <c r="B33854" s="27"/>
    </row>
    <row r="33855" spans="2:2" x14ac:dyDescent="0.25">
      <c r="B33855" s="27"/>
    </row>
    <row r="33856" spans="2:2" x14ac:dyDescent="0.25">
      <c r="B33856" s="27"/>
    </row>
    <row r="33857" spans="2:2" x14ac:dyDescent="0.25">
      <c r="B33857" s="27"/>
    </row>
    <row r="34121" spans="2:2" x14ac:dyDescent="0.25">
      <c r="B34121" s="27"/>
    </row>
    <row r="34122" spans="2:2" x14ac:dyDescent="0.25">
      <c r="B34122" s="27"/>
    </row>
    <row r="34123" spans="2:2" x14ac:dyDescent="0.25">
      <c r="B34123" s="27"/>
    </row>
    <row r="34124" spans="2:2" x14ac:dyDescent="0.25">
      <c r="B34124" s="27"/>
    </row>
    <row r="34125" spans="2:2" x14ac:dyDescent="0.25">
      <c r="B34125" s="27"/>
    </row>
    <row r="34126" spans="2:2" x14ac:dyDescent="0.25">
      <c r="B34126" s="27"/>
    </row>
    <row r="34127" spans="2:2" x14ac:dyDescent="0.25">
      <c r="B34127" s="27"/>
    </row>
    <row r="34128" spans="2:2" x14ac:dyDescent="0.25">
      <c r="B34128" s="27"/>
    </row>
    <row r="34129" spans="2:2" x14ac:dyDescent="0.25">
      <c r="B34129" s="27"/>
    </row>
    <row r="34130" spans="2:2" x14ac:dyDescent="0.25">
      <c r="B34130" s="27"/>
    </row>
    <row r="34131" spans="2:2" x14ac:dyDescent="0.25">
      <c r="B34131" s="27"/>
    </row>
    <row r="34132" spans="2:2" x14ac:dyDescent="0.25">
      <c r="B34132" s="27"/>
    </row>
    <row r="34133" spans="2:2" x14ac:dyDescent="0.25">
      <c r="B34133" s="27"/>
    </row>
    <row r="34134" spans="2:2" x14ac:dyDescent="0.25">
      <c r="B34134" s="27"/>
    </row>
    <row r="34135" spans="2:2" x14ac:dyDescent="0.25">
      <c r="B34135" s="27"/>
    </row>
    <row r="34136" spans="2:2" x14ac:dyDescent="0.25">
      <c r="B34136" s="27"/>
    </row>
    <row r="34137" spans="2:2" x14ac:dyDescent="0.25">
      <c r="B34137" s="27"/>
    </row>
    <row r="34138" spans="2:2" x14ac:dyDescent="0.25">
      <c r="B34138" s="27"/>
    </row>
    <row r="34139" spans="2:2" x14ac:dyDescent="0.25">
      <c r="B34139" s="27"/>
    </row>
    <row r="34140" spans="2:2" x14ac:dyDescent="0.25">
      <c r="B34140" s="27"/>
    </row>
    <row r="34141" spans="2:2" x14ac:dyDescent="0.25">
      <c r="B34141" s="27"/>
    </row>
    <row r="34142" spans="2:2" x14ac:dyDescent="0.25">
      <c r="B34142" s="27"/>
    </row>
    <row r="34143" spans="2:2" x14ac:dyDescent="0.25">
      <c r="B34143" s="27"/>
    </row>
    <row r="34144" spans="2:2" x14ac:dyDescent="0.25">
      <c r="B34144" s="27"/>
    </row>
    <row r="34145" spans="2:2" x14ac:dyDescent="0.25">
      <c r="B34145" s="27"/>
    </row>
    <row r="34146" spans="2:2" x14ac:dyDescent="0.25">
      <c r="B34146" s="27"/>
    </row>
    <row r="34147" spans="2:2" x14ac:dyDescent="0.25">
      <c r="B34147" s="27"/>
    </row>
    <row r="34148" spans="2:2" x14ac:dyDescent="0.25">
      <c r="B34148" s="27"/>
    </row>
    <row r="34149" spans="2:2" x14ac:dyDescent="0.25">
      <c r="B34149" s="27"/>
    </row>
    <row r="34150" spans="2:2" x14ac:dyDescent="0.25">
      <c r="B34150" s="27"/>
    </row>
    <row r="34151" spans="2:2" x14ac:dyDescent="0.25">
      <c r="B34151" s="27"/>
    </row>
    <row r="34152" spans="2:2" x14ac:dyDescent="0.25">
      <c r="B34152" s="27"/>
    </row>
    <row r="34158" spans="2:2" x14ac:dyDescent="0.25">
      <c r="B34158" s="27"/>
    </row>
    <row r="34159" spans="2:2" x14ac:dyDescent="0.25">
      <c r="B34159" s="27"/>
    </row>
    <row r="34160" spans="2:2" x14ac:dyDescent="0.25">
      <c r="B34160" s="27"/>
    </row>
    <row r="34161" spans="2:2" x14ac:dyDescent="0.25">
      <c r="B34161" s="27"/>
    </row>
    <row r="34162" spans="2:2" x14ac:dyDescent="0.25">
      <c r="B34162" s="27"/>
    </row>
    <row r="34163" spans="2:2" x14ac:dyDescent="0.25">
      <c r="B34163" s="27"/>
    </row>
    <row r="34164" spans="2:2" x14ac:dyDescent="0.25">
      <c r="B34164" s="27"/>
    </row>
    <row r="34165" spans="2:2" x14ac:dyDescent="0.25">
      <c r="B34165" s="27"/>
    </row>
    <row r="34166" spans="2:2" x14ac:dyDescent="0.25">
      <c r="B34166" s="27"/>
    </row>
    <row r="34167" spans="2:2" x14ac:dyDescent="0.25">
      <c r="B34167" s="27"/>
    </row>
    <row r="34213" spans="2:2" x14ac:dyDescent="0.25">
      <c r="B34213" s="27"/>
    </row>
    <row r="34214" spans="2:2" x14ac:dyDescent="0.25">
      <c r="B34214" s="27"/>
    </row>
    <row r="34215" spans="2:2" x14ac:dyDescent="0.25">
      <c r="B34215" s="27"/>
    </row>
    <row r="34216" spans="2:2" x14ac:dyDescent="0.25">
      <c r="B34216" s="27"/>
    </row>
    <row r="34218" spans="2:2" x14ac:dyDescent="0.25">
      <c r="B34218" s="27"/>
    </row>
    <row r="34219" spans="2:2" x14ac:dyDescent="0.25">
      <c r="B34219" s="27"/>
    </row>
    <row r="34220" spans="2:2" x14ac:dyDescent="0.25">
      <c r="B34220" s="27"/>
    </row>
    <row r="34482" spans="2:2" x14ac:dyDescent="0.25">
      <c r="B34482" s="27"/>
    </row>
    <row r="34492" spans="2:2" x14ac:dyDescent="0.25">
      <c r="B34492" s="27"/>
    </row>
    <row r="34493" spans="2:2" x14ac:dyDescent="0.25">
      <c r="B34493" s="27"/>
    </row>
    <row r="34563" spans="2:2" x14ac:dyDescent="0.25">
      <c r="B34563" s="27"/>
    </row>
    <row r="34568" spans="2:2" x14ac:dyDescent="0.25">
      <c r="B34568" s="27"/>
    </row>
    <row r="34575" spans="2:2" x14ac:dyDescent="0.25">
      <c r="B34575" s="27"/>
    </row>
    <row r="34576" spans="2:2" x14ac:dyDescent="0.25">
      <c r="B34576" s="27"/>
    </row>
    <row r="34577" spans="2:2" x14ac:dyDescent="0.25">
      <c r="B34577" s="27"/>
    </row>
    <row r="34578" spans="2:2" x14ac:dyDescent="0.25">
      <c r="B34578" s="27"/>
    </row>
    <row r="34579" spans="2:2" x14ac:dyDescent="0.25">
      <c r="B34579" s="27"/>
    </row>
    <row r="34580" spans="2:2" x14ac:dyDescent="0.25">
      <c r="B34580" s="27"/>
    </row>
    <row r="34581" spans="2:2" x14ac:dyDescent="0.25">
      <c r="B34581" s="27"/>
    </row>
    <row r="34582" spans="2:2" x14ac:dyDescent="0.25">
      <c r="B34582" s="27"/>
    </row>
    <row r="34583" spans="2:2" x14ac:dyDescent="0.25">
      <c r="B34583" s="27"/>
    </row>
    <row r="34584" spans="2:2" x14ac:dyDescent="0.25">
      <c r="B34584" s="27"/>
    </row>
    <row r="34585" spans="2:2" x14ac:dyDescent="0.25">
      <c r="B34585" s="27"/>
    </row>
    <row r="34586" spans="2:2" x14ac:dyDescent="0.25">
      <c r="B34586" s="27"/>
    </row>
    <row r="34755" spans="2:2" x14ac:dyDescent="0.25">
      <c r="B34755" s="27"/>
    </row>
    <row r="34757" spans="2:2" x14ac:dyDescent="0.25">
      <c r="B34757" s="27"/>
    </row>
    <row r="34758" spans="2:2" x14ac:dyDescent="0.25">
      <c r="B34758" s="27"/>
    </row>
    <row r="34759" spans="2:2" x14ac:dyDescent="0.25">
      <c r="B34759" s="27"/>
    </row>
    <row r="34814" spans="2:2" x14ac:dyDescent="0.25">
      <c r="B34814" s="27"/>
    </row>
    <row r="34835" spans="2:2" x14ac:dyDescent="0.25">
      <c r="B34835" s="27"/>
    </row>
    <row r="34836" spans="2:2" x14ac:dyDescent="0.25">
      <c r="B34836" s="27"/>
    </row>
    <row r="34837" spans="2:2" x14ac:dyDescent="0.25">
      <c r="B34837" s="27"/>
    </row>
    <row r="34838" spans="2:2" x14ac:dyDescent="0.25">
      <c r="B34838" s="27"/>
    </row>
    <row r="34839" spans="2:2" x14ac:dyDescent="0.25">
      <c r="B34839" s="27"/>
    </row>
    <row r="34840" spans="2:2" x14ac:dyDescent="0.25">
      <c r="B34840" s="27"/>
    </row>
    <row r="34888" spans="2:2" x14ac:dyDescent="0.25">
      <c r="B34888" s="27"/>
    </row>
    <row r="34889" spans="2:2" x14ac:dyDescent="0.25">
      <c r="B34889" s="27"/>
    </row>
    <row r="34890" spans="2:2" x14ac:dyDescent="0.25">
      <c r="B34890" s="27"/>
    </row>
    <row r="34891" spans="2:2" x14ac:dyDescent="0.25">
      <c r="B34891" s="27"/>
    </row>
    <row r="34892" spans="2:2" x14ac:dyDescent="0.25">
      <c r="B34892" s="27"/>
    </row>
    <row r="34893" spans="2:2" x14ac:dyDescent="0.25">
      <c r="B34893" s="27"/>
    </row>
    <row r="34950" spans="2:2" x14ac:dyDescent="0.25">
      <c r="B34950" s="27"/>
    </row>
    <row r="34970" spans="2:2" x14ac:dyDescent="0.25">
      <c r="B34970" s="27"/>
    </row>
    <row r="34971" spans="2:2" x14ac:dyDescent="0.25">
      <c r="B34971" s="27"/>
    </row>
    <row r="35015" spans="2:2" x14ac:dyDescent="0.25">
      <c r="B35015" s="27"/>
    </row>
    <row r="35016" spans="2:2" x14ac:dyDescent="0.25">
      <c r="B35016" s="27"/>
    </row>
    <row r="35017" spans="2:2" x14ac:dyDescent="0.25">
      <c r="B35017" s="27"/>
    </row>
    <row r="35018" spans="2:2" x14ac:dyDescent="0.25">
      <c r="B35018" s="27"/>
    </row>
    <row r="35161" spans="2:2" x14ac:dyDescent="0.25">
      <c r="B35161" s="27"/>
    </row>
    <row r="35198" spans="2:2" x14ac:dyDescent="0.25">
      <c r="B35198" s="27"/>
    </row>
    <row r="35199" spans="2:2" x14ac:dyDescent="0.25">
      <c r="B35199" s="27"/>
    </row>
    <row r="35401" spans="2:2" x14ac:dyDescent="0.25">
      <c r="B35401" s="27"/>
    </row>
    <row r="35418" spans="2:2" x14ac:dyDescent="0.25">
      <c r="B35418" s="27"/>
    </row>
    <row r="35419" spans="2:2" x14ac:dyDescent="0.25">
      <c r="B35419" s="27"/>
    </row>
    <row r="35420" spans="2:2" x14ac:dyDescent="0.25">
      <c r="B35420" s="27"/>
    </row>
    <row r="35421" spans="2:2" x14ac:dyDescent="0.25">
      <c r="B35421" s="27"/>
    </row>
    <row r="35422" spans="2:2" x14ac:dyDescent="0.25">
      <c r="B35422" s="27"/>
    </row>
    <row r="35423" spans="2:2" x14ac:dyDescent="0.25">
      <c r="B35423" s="27"/>
    </row>
    <row r="35424" spans="2:2" x14ac:dyDescent="0.25">
      <c r="B35424" s="27"/>
    </row>
    <row r="35425" spans="2:2" x14ac:dyDescent="0.25">
      <c r="B35425" s="27"/>
    </row>
    <row r="35426" spans="2:2" x14ac:dyDescent="0.25">
      <c r="B35426" s="27"/>
    </row>
    <row r="35427" spans="2:2" x14ac:dyDescent="0.25">
      <c r="B35427" s="27"/>
    </row>
    <row r="35428" spans="2:2" x14ac:dyDescent="0.25">
      <c r="B35428" s="27"/>
    </row>
    <row r="35429" spans="2:2" x14ac:dyDescent="0.25">
      <c r="B35429" s="27"/>
    </row>
    <row r="35430" spans="2:2" x14ac:dyDescent="0.25">
      <c r="B35430" s="27"/>
    </row>
    <row r="35431" spans="2:2" x14ac:dyDescent="0.25">
      <c r="B35431" s="27"/>
    </row>
    <row r="35432" spans="2:2" x14ac:dyDescent="0.25">
      <c r="B35432" s="27"/>
    </row>
    <row r="35433" spans="2:2" x14ac:dyDescent="0.25">
      <c r="B35433" s="27"/>
    </row>
    <row r="35434" spans="2:2" x14ac:dyDescent="0.25">
      <c r="B35434" s="27"/>
    </row>
    <row r="35435" spans="2:2" x14ac:dyDescent="0.25">
      <c r="B35435" s="27"/>
    </row>
    <row r="35506" spans="2:2" x14ac:dyDescent="0.25">
      <c r="B35506" s="27"/>
    </row>
    <row r="35507" spans="2:2" x14ac:dyDescent="0.25">
      <c r="B35507" s="27"/>
    </row>
    <row r="35508" spans="2:2" x14ac:dyDescent="0.25">
      <c r="B35508" s="27"/>
    </row>
    <row r="35523" spans="2:2" x14ac:dyDescent="0.25">
      <c r="B35523" s="27"/>
    </row>
    <row r="35551" spans="2:2" x14ac:dyDescent="0.25">
      <c r="B35551" s="27"/>
    </row>
    <row r="35585" spans="2:2" x14ac:dyDescent="0.25">
      <c r="B35585" s="27"/>
    </row>
    <row r="35586" spans="2:2" x14ac:dyDescent="0.25">
      <c r="B35586" s="27"/>
    </row>
    <row r="35587" spans="2:2" x14ac:dyDescent="0.25">
      <c r="B35587" s="27"/>
    </row>
    <row r="35588" spans="2:2" x14ac:dyDescent="0.25">
      <c r="B35588" s="27"/>
    </row>
    <row r="35589" spans="2:2" x14ac:dyDescent="0.25">
      <c r="B35589" s="27"/>
    </row>
    <row r="35590" spans="2:2" x14ac:dyDescent="0.25">
      <c r="B35590" s="27"/>
    </row>
    <row r="35591" spans="2:2" x14ac:dyDescent="0.25">
      <c r="B35591" s="27"/>
    </row>
    <row r="35592" spans="2:2" x14ac:dyDescent="0.25">
      <c r="B35592" s="27"/>
    </row>
    <row r="35593" spans="2:2" x14ac:dyDescent="0.25">
      <c r="B35593" s="27"/>
    </row>
    <row r="35594" spans="2:2" x14ac:dyDescent="0.25">
      <c r="B35594" s="27"/>
    </row>
    <row r="35595" spans="2:2" x14ac:dyDescent="0.25">
      <c r="B35595" s="27"/>
    </row>
    <row r="35596" spans="2:2" x14ac:dyDescent="0.25">
      <c r="B35596" s="27"/>
    </row>
    <row r="35597" spans="2:2" x14ac:dyDescent="0.25">
      <c r="B35597" s="27"/>
    </row>
    <row r="35598" spans="2:2" x14ac:dyDescent="0.25">
      <c r="B35598" s="27"/>
    </row>
    <row r="35599" spans="2:2" x14ac:dyDescent="0.25">
      <c r="B35599" s="27"/>
    </row>
    <row r="35600" spans="2:2" x14ac:dyDescent="0.25">
      <c r="B35600" s="27"/>
    </row>
    <row r="35601" spans="2:2" x14ac:dyDescent="0.25">
      <c r="B35601" s="27"/>
    </row>
    <row r="35602" spans="2:2" x14ac:dyDescent="0.25">
      <c r="B35602" s="27"/>
    </row>
    <row r="35603" spans="2:2" x14ac:dyDescent="0.25">
      <c r="B35603" s="27"/>
    </row>
    <row r="35604" spans="2:2" x14ac:dyDescent="0.25">
      <c r="B35604" s="27"/>
    </row>
    <row r="35605" spans="2:2" x14ac:dyDescent="0.25">
      <c r="B35605" s="27"/>
    </row>
    <row r="35606" spans="2:2" x14ac:dyDescent="0.25">
      <c r="B35606" s="27"/>
    </row>
    <row r="35607" spans="2:2" x14ac:dyDescent="0.25">
      <c r="B35607" s="27"/>
    </row>
    <row r="35608" spans="2:2" x14ac:dyDescent="0.25">
      <c r="B35608" s="27"/>
    </row>
    <row r="35609" spans="2:2" x14ac:dyDescent="0.25">
      <c r="B35609" s="27"/>
    </row>
    <row r="35610" spans="2:2" x14ac:dyDescent="0.25">
      <c r="B35610" s="27"/>
    </row>
    <row r="35611" spans="2:2" x14ac:dyDescent="0.25">
      <c r="B35611" s="27"/>
    </row>
    <row r="35612" spans="2:2" x14ac:dyDescent="0.25">
      <c r="B35612" s="27"/>
    </row>
    <row r="35642" spans="2:2" x14ac:dyDescent="0.25">
      <c r="B35642" s="27"/>
    </row>
    <row r="35643" spans="2:2" x14ac:dyDescent="0.25">
      <c r="B35643" s="27"/>
    </row>
    <row r="35697" spans="2:2" x14ac:dyDescent="0.25">
      <c r="B35697" s="27"/>
    </row>
    <row r="35698" spans="2:2" x14ac:dyDescent="0.25">
      <c r="B35698" s="27"/>
    </row>
    <row r="35764" spans="2:2" x14ac:dyDescent="0.25">
      <c r="B35764" s="27"/>
    </row>
    <row r="35765" spans="2:2" x14ac:dyDescent="0.25">
      <c r="B35765" s="27"/>
    </row>
    <row r="35811" spans="2:2" x14ac:dyDescent="0.25">
      <c r="B35811" s="27"/>
    </row>
    <row r="35822" spans="2:2" x14ac:dyDescent="0.25">
      <c r="B35822" s="27"/>
    </row>
    <row r="35824" spans="2:2" x14ac:dyDescent="0.25">
      <c r="B35824" s="27"/>
    </row>
    <row r="35877" spans="2:2" x14ac:dyDescent="0.25">
      <c r="B35877" s="27"/>
    </row>
    <row r="36046" spans="2:2" x14ac:dyDescent="0.25">
      <c r="B36046" s="27"/>
    </row>
    <row r="36101" spans="2:2" x14ac:dyDescent="0.25">
      <c r="B36101" s="27"/>
    </row>
    <row r="36184" spans="2:2" x14ac:dyDescent="0.25">
      <c r="B36184" s="27"/>
    </row>
    <row r="36190" spans="2:2" x14ac:dyDescent="0.25">
      <c r="B36190" s="27"/>
    </row>
    <row r="36199" spans="2:2" x14ac:dyDescent="0.25">
      <c r="B36199" s="27"/>
    </row>
    <row r="36230" spans="2:2" x14ac:dyDescent="0.25">
      <c r="B36230" s="27"/>
    </row>
    <row r="36277" spans="2:2" x14ac:dyDescent="0.25">
      <c r="B36277" s="27"/>
    </row>
    <row r="36278" spans="2:2" x14ac:dyDescent="0.25">
      <c r="B36278" s="27"/>
    </row>
    <row r="36279" spans="2:2" x14ac:dyDescent="0.25">
      <c r="B36279" s="27"/>
    </row>
    <row r="36282" spans="2:2" x14ac:dyDescent="0.25">
      <c r="B36282" s="27"/>
    </row>
    <row r="36283" spans="2:2" x14ac:dyDescent="0.25">
      <c r="B36283" s="27"/>
    </row>
    <row r="36284" spans="2:2" x14ac:dyDescent="0.25">
      <c r="B36284" s="27"/>
    </row>
    <row r="36285" spans="2:2" x14ac:dyDescent="0.25">
      <c r="B36285" s="27"/>
    </row>
    <row r="36286" spans="2:2" x14ac:dyDescent="0.25">
      <c r="B36286" s="27"/>
    </row>
    <row r="36287" spans="2:2" x14ac:dyDescent="0.25">
      <c r="B36287" s="27"/>
    </row>
    <row r="36288" spans="2:2" x14ac:dyDescent="0.25">
      <c r="B36288" s="27"/>
    </row>
    <row r="36289" spans="2:2" x14ac:dyDescent="0.25">
      <c r="B36289" s="27"/>
    </row>
    <row r="36428" spans="2:2" x14ac:dyDescent="0.25">
      <c r="B36428" s="27"/>
    </row>
    <row r="36429" spans="2:2" x14ac:dyDescent="0.25">
      <c r="B36429" s="27"/>
    </row>
    <row r="36430" spans="2:2" x14ac:dyDescent="0.25">
      <c r="B36430" s="27"/>
    </row>
    <row r="36531" spans="2:2" x14ac:dyDescent="0.25">
      <c r="B36531" s="27"/>
    </row>
    <row r="36540" spans="2:2" x14ac:dyDescent="0.25">
      <c r="B36540" s="27"/>
    </row>
    <row r="36588" spans="2:2" x14ac:dyDescent="0.25">
      <c r="B36588" s="27"/>
    </row>
    <row r="36632" spans="2:2" x14ac:dyDescent="0.25">
      <c r="B36632" s="27"/>
    </row>
    <row r="36641" spans="2:2" x14ac:dyDescent="0.25">
      <c r="B36641" s="27"/>
    </row>
    <row r="36642" spans="2:2" x14ac:dyDescent="0.25">
      <c r="B36642" s="27"/>
    </row>
    <row r="36643" spans="2:2" x14ac:dyDescent="0.25">
      <c r="B36643" s="27"/>
    </row>
    <row r="36651" spans="2:2" x14ac:dyDescent="0.25">
      <c r="B36651" s="27"/>
    </row>
    <row r="36784" spans="2:2" x14ac:dyDescent="0.25">
      <c r="B36784" s="27"/>
    </row>
    <row r="36785" spans="2:2" x14ac:dyDescent="0.25">
      <c r="B36785" s="27"/>
    </row>
    <row r="36786" spans="2:2" x14ac:dyDescent="0.25">
      <c r="B36786" s="27"/>
    </row>
    <row r="36789" spans="2:2" x14ac:dyDescent="0.25">
      <c r="B36789" s="27"/>
    </row>
    <row r="36790" spans="2:2" x14ac:dyDescent="0.25">
      <c r="B36790" s="27"/>
    </row>
    <row r="36791" spans="2:2" x14ac:dyDescent="0.25">
      <c r="B36791" s="27"/>
    </row>
    <row r="36792" spans="2:2" x14ac:dyDescent="0.25">
      <c r="B36792" s="27"/>
    </row>
    <row r="36793" spans="2:2" x14ac:dyDescent="0.25">
      <c r="B36793" s="27"/>
    </row>
    <row r="36794" spans="2:2" x14ac:dyDescent="0.25">
      <c r="B36794" s="27"/>
    </row>
    <row r="36795" spans="2:2" x14ac:dyDescent="0.25">
      <c r="B36795" s="27"/>
    </row>
    <row r="36796" spans="2:2" x14ac:dyDescent="0.25">
      <c r="B36796" s="27"/>
    </row>
    <row r="36797" spans="2:2" x14ac:dyDescent="0.25">
      <c r="B36797" s="27"/>
    </row>
    <row r="36798" spans="2:2" x14ac:dyDescent="0.25">
      <c r="B36798" s="27"/>
    </row>
    <row r="36799" spans="2:2" x14ac:dyDescent="0.25">
      <c r="B36799" s="27"/>
    </row>
    <row r="36800" spans="2:2" x14ac:dyDescent="0.25">
      <c r="B36800" s="27"/>
    </row>
    <row r="36801" spans="2:2" x14ac:dyDescent="0.25">
      <c r="B36801" s="27"/>
    </row>
    <row r="36802" spans="2:2" x14ac:dyDescent="0.25">
      <c r="B36802" s="27"/>
    </row>
    <row r="36803" spans="2:2" x14ac:dyDescent="0.25">
      <c r="B36803" s="27"/>
    </row>
    <row r="36804" spans="2:2" x14ac:dyDescent="0.25">
      <c r="B36804" s="27"/>
    </row>
    <row r="36805" spans="2:2" x14ac:dyDescent="0.25">
      <c r="B36805" s="27"/>
    </row>
    <row r="36806" spans="2:2" x14ac:dyDescent="0.25">
      <c r="B36806" s="27"/>
    </row>
    <row r="36807" spans="2:2" x14ac:dyDescent="0.25">
      <c r="B36807" s="27"/>
    </row>
    <row r="36808" spans="2:2" x14ac:dyDescent="0.25">
      <c r="B36808" s="27"/>
    </row>
    <row r="36809" spans="2:2" x14ac:dyDescent="0.25">
      <c r="B36809" s="27"/>
    </row>
    <row r="36810" spans="2:2" x14ac:dyDescent="0.25">
      <c r="B36810" s="27"/>
    </row>
    <row r="36811" spans="2:2" x14ac:dyDescent="0.25">
      <c r="B36811" s="27"/>
    </row>
    <row r="36812" spans="2:2" x14ac:dyDescent="0.25">
      <c r="B36812" s="27"/>
    </row>
    <row r="36813" spans="2:2" x14ac:dyDescent="0.25">
      <c r="B36813" s="27"/>
    </row>
    <row r="36814" spans="2:2" x14ac:dyDescent="0.25">
      <c r="B36814" s="27"/>
    </row>
    <row r="36815" spans="2:2" x14ac:dyDescent="0.25">
      <c r="B36815" s="27"/>
    </row>
    <row r="36816" spans="2:2" x14ac:dyDescent="0.25">
      <c r="B36816" s="27"/>
    </row>
    <row r="36817" spans="2:2" x14ac:dyDescent="0.25">
      <c r="B36817" s="27"/>
    </row>
    <row r="36818" spans="2:2" x14ac:dyDescent="0.25">
      <c r="B36818" s="27"/>
    </row>
    <row r="36819" spans="2:2" x14ac:dyDescent="0.25">
      <c r="B36819" s="27"/>
    </row>
    <row r="36820" spans="2:2" x14ac:dyDescent="0.25">
      <c r="B36820" s="27"/>
    </row>
    <row r="36821" spans="2:2" x14ac:dyDescent="0.25">
      <c r="B36821" s="27"/>
    </row>
    <row r="36822" spans="2:2" x14ac:dyDescent="0.25">
      <c r="B36822" s="27"/>
    </row>
    <row r="36823" spans="2:2" x14ac:dyDescent="0.25">
      <c r="B36823" s="27"/>
    </row>
    <row r="36824" spans="2:2" x14ac:dyDescent="0.25">
      <c r="B36824" s="27"/>
    </row>
    <row r="36825" spans="2:2" x14ac:dyDescent="0.25">
      <c r="B36825" s="27"/>
    </row>
    <row r="36826" spans="2:2" x14ac:dyDescent="0.25">
      <c r="B36826" s="27"/>
    </row>
    <row r="36827" spans="2:2" x14ac:dyDescent="0.25">
      <c r="B36827" s="27"/>
    </row>
    <row r="36828" spans="2:2" x14ac:dyDescent="0.25">
      <c r="B36828" s="27"/>
    </row>
    <row r="36829" spans="2:2" x14ac:dyDescent="0.25">
      <c r="B36829" s="27"/>
    </row>
    <row r="36830" spans="2:2" x14ac:dyDescent="0.25">
      <c r="B36830" s="27"/>
    </row>
    <row r="36831" spans="2:2" x14ac:dyDescent="0.25">
      <c r="B36831" s="27"/>
    </row>
    <row r="36832" spans="2:2" x14ac:dyDescent="0.25">
      <c r="B36832" s="27"/>
    </row>
    <row r="36833" spans="2:2" x14ac:dyDescent="0.25">
      <c r="B36833" s="27"/>
    </row>
    <row r="36834" spans="2:2" x14ac:dyDescent="0.25">
      <c r="B36834" s="27"/>
    </row>
    <row r="36835" spans="2:2" x14ac:dyDescent="0.25">
      <c r="B36835" s="27"/>
    </row>
    <row r="36836" spans="2:2" x14ac:dyDescent="0.25">
      <c r="B36836" s="27"/>
    </row>
    <row r="36837" spans="2:2" x14ac:dyDescent="0.25">
      <c r="B36837" s="27"/>
    </row>
    <row r="36838" spans="2:2" x14ac:dyDescent="0.25">
      <c r="B36838" s="27"/>
    </row>
    <row r="36839" spans="2:2" x14ac:dyDescent="0.25">
      <c r="B36839" s="27"/>
    </row>
    <row r="36840" spans="2:2" x14ac:dyDescent="0.25">
      <c r="B36840" s="27"/>
    </row>
    <row r="36841" spans="2:2" x14ac:dyDescent="0.25">
      <c r="B36841" s="27"/>
    </row>
    <row r="36842" spans="2:2" x14ac:dyDescent="0.25">
      <c r="B36842" s="27"/>
    </row>
    <row r="36843" spans="2:2" x14ac:dyDescent="0.25">
      <c r="B36843" s="27"/>
    </row>
    <row r="36844" spans="2:2" x14ac:dyDescent="0.25">
      <c r="B36844" s="27"/>
    </row>
    <row r="36845" spans="2:2" x14ac:dyDescent="0.25">
      <c r="B36845" s="27"/>
    </row>
    <row r="36846" spans="2:2" x14ac:dyDescent="0.25">
      <c r="B36846" s="27"/>
    </row>
    <row r="36847" spans="2:2" x14ac:dyDescent="0.25">
      <c r="B36847" s="27"/>
    </row>
    <row r="36848" spans="2:2" x14ac:dyDescent="0.25">
      <c r="B36848" s="27"/>
    </row>
    <row r="36849" spans="2:2" x14ac:dyDescent="0.25">
      <c r="B36849" s="27"/>
    </row>
    <row r="36850" spans="2:2" x14ac:dyDescent="0.25">
      <c r="B36850" s="27"/>
    </row>
    <row r="36851" spans="2:2" x14ac:dyDescent="0.25">
      <c r="B36851" s="27"/>
    </row>
    <row r="36852" spans="2:2" x14ac:dyDescent="0.25">
      <c r="B36852" s="27"/>
    </row>
    <row r="36853" spans="2:2" x14ac:dyDescent="0.25">
      <c r="B36853" s="27"/>
    </row>
    <row r="36854" spans="2:2" x14ac:dyDescent="0.25">
      <c r="B36854" s="27"/>
    </row>
    <row r="36855" spans="2:2" x14ac:dyDescent="0.25">
      <c r="B36855" s="27"/>
    </row>
    <row r="36856" spans="2:2" x14ac:dyDescent="0.25">
      <c r="B36856" s="27"/>
    </row>
    <row r="36857" spans="2:2" x14ac:dyDescent="0.25">
      <c r="B36857" s="27"/>
    </row>
    <row r="36858" spans="2:2" x14ac:dyDescent="0.25">
      <c r="B36858" s="27"/>
    </row>
    <row r="36859" spans="2:2" x14ac:dyDescent="0.25">
      <c r="B36859" s="27"/>
    </row>
    <row r="36860" spans="2:2" x14ac:dyDescent="0.25">
      <c r="B36860" s="27"/>
    </row>
    <row r="36861" spans="2:2" x14ac:dyDescent="0.25">
      <c r="B36861" s="27"/>
    </row>
    <row r="36862" spans="2:2" x14ac:dyDescent="0.25">
      <c r="B36862" s="27"/>
    </row>
    <row r="36863" spans="2:2" x14ac:dyDescent="0.25">
      <c r="B36863" s="27"/>
    </row>
    <row r="36864" spans="2:2" x14ac:dyDescent="0.25">
      <c r="B36864" s="27"/>
    </row>
    <row r="36865" spans="2:2" x14ac:dyDescent="0.25">
      <c r="B36865" s="27"/>
    </row>
    <row r="36866" spans="2:2" x14ac:dyDescent="0.25">
      <c r="B36866" s="27"/>
    </row>
    <row r="36867" spans="2:2" x14ac:dyDescent="0.25">
      <c r="B36867" s="27"/>
    </row>
    <row r="36868" spans="2:2" x14ac:dyDescent="0.25">
      <c r="B36868" s="27"/>
    </row>
    <row r="36869" spans="2:2" x14ac:dyDescent="0.25">
      <c r="B36869" s="27"/>
    </row>
    <row r="36870" spans="2:2" x14ac:dyDescent="0.25">
      <c r="B36870" s="27"/>
    </row>
    <row r="36871" spans="2:2" x14ac:dyDescent="0.25">
      <c r="B36871" s="27"/>
    </row>
    <row r="36872" spans="2:2" x14ac:dyDescent="0.25">
      <c r="B36872" s="27"/>
    </row>
    <row r="36873" spans="2:2" x14ac:dyDescent="0.25">
      <c r="B36873" s="27"/>
    </row>
    <row r="36874" spans="2:2" x14ac:dyDescent="0.25">
      <c r="B36874" s="27"/>
    </row>
    <row r="36875" spans="2:2" x14ac:dyDescent="0.25">
      <c r="B36875" s="27"/>
    </row>
    <row r="36876" spans="2:2" x14ac:dyDescent="0.25">
      <c r="B36876" s="27"/>
    </row>
    <row r="36877" spans="2:2" x14ac:dyDescent="0.25">
      <c r="B36877" s="27"/>
    </row>
    <row r="36878" spans="2:2" x14ac:dyDescent="0.25">
      <c r="B36878" s="27"/>
    </row>
    <row r="36879" spans="2:2" x14ac:dyDescent="0.25">
      <c r="B36879" s="27"/>
    </row>
    <row r="36880" spans="2:2" x14ac:dyDescent="0.25">
      <c r="B36880" s="27"/>
    </row>
    <row r="36881" spans="2:2" x14ac:dyDescent="0.25">
      <c r="B36881" s="27"/>
    </row>
    <row r="36882" spans="2:2" x14ac:dyDescent="0.25">
      <c r="B36882" s="27"/>
    </row>
    <row r="36883" spans="2:2" x14ac:dyDescent="0.25">
      <c r="B36883" s="27"/>
    </row>
    <row r="36884" spans="2:2" x14ac:dyDescent="0.25">
      <c r="B36884" s="27"/>
    </row>
    <row r="36885" spans="2:2" x14ac:dyDescent="0.25">
      <c r="B36885" s="27"/>
    </row>
    <row r="36886" spans="2:2" x14ac:dyDescent="0.25">
      <c r="B36886" s="27"/>
    </row>
    <row r="36887" spans="2:2" x14ac:dyDescent="0.25">
      <c r="B36887" s="27"/>
    </row>
    <row r="36888" spans="2:2" x14ac:dyDescent="0.25">
      <c r="B36888" s="27"/>
    </row>
    <row r="36889" spans="2:2" x14ac:dyDescent="0.25">
      <c r="B36889" s="27"/>
    </row>
    <row r="36890" spans="2:2" x14ac:dyDescent="0.25">
      <c r="B36890" s="27"/>
    </row>
    <row r="36891" spans="2:2" x14ac:dyDescent="0.25">
      <c r="B36891" s="27"/>
    </row>
    <row r="36892" spans="2:2" x14ac:dyDescent="0.25">
      <c r="B36892" s="27"/>
    </row>
    <row r="36893" spans="2:2" x14ac:dyDescent="0.25">
      <c r="B36893" s="27"/>
    </row>
    <row r="36921" spans="2:2" x14ac:dyDescent="0.25">
      <c r="B36921" s="27"/>
    </row>
    <row r="36954" spans="2:2" x14ac:dyDescent="0.25">
      <c r="B36954" s="27"/>
    </row>
    <row r="36955" spans="2:2" x14ac:dyDescent="0.25">
      <c r="B36955" s="27"/>
    </row>
    <row r="36956" spans="2:2" x14ac:dyDescent="0.25">
      <c r="B36956" s="27"/>
    </row>
    <row r="36957" spans="2:2" x14ac:dyDescent="0.25">
      <c r="B36957" s="27"/>
    </row>
    <row r="37031" spans="2:2" x14ac:dyDescent="0.25">
      <c r="B37031" s="27"/>
    </row>
    <row r="37068" spans="2:2" x14ac:dyDescent="0.25">
      <c r="B37068" s="27"/>
    </row>
    <row r="37069" spans="2:2" x14ac:dyDescent="0.25">
      <c r="B37069" s="27"/>
    </row>
    <row r="37070" spans="2:2" x14ac:dyDescent="0.25">
      <c r="B37070" s="27"/>
    </row>
    <row r="37071" spans="2:2" x14ac:dyDescent="0.25">
      <c r="B37071" s="27"/>
    </row>
    <row r="37084" spans="2:2" x14ac:dyDescent="0.25">
      <c r="B37084" s="27"/>
    </row>
    <row r="37085" spans="2:2" x14ac:dyDescent="0.25">
      <c r="B37085" s="27"/>
    </row>
    <row r="37086" spans="2:2" x14ac:dyDescent="0.25">
      <c r="B37086" s="27"/>
    </row>
    <row r="37087" spans="2:2" x14ac:dyDescent="0.25">
      <c r="B37087" s="27"/>
    </row>
    <row r="37088" spans="2:2" x14ac:dyDescent="0.25">
      <c r="B37088" s="27"/>
    </row>
    <row r="37089" spans="2:2" x14ac:dyDescent="0.25">
      <c r="B37089" s="27"/>
    </row>
    <row r="37090" spans="2:2" x14ac:dyDescent="0.25">
      <c r="B37090" s="27"/>
    </row>
    <row r="37091" spans="2:2" x14ac:dyDescent="0.25">
      <c r="B37091" s="27"/>
    </row>
    <row r="37092" spans="2:2" x14ac:dyDescent="0.25">
      <c r="B37092" s="27"/>
    </row>
    <row r="37093" spans="2:2" x14ac:dyDescent="0.25">
      <c r="B37093" s="27"/>
    </row>
    <row r="37094" spans="2:2" x14ac:dyDescent="0.25">
      <c r="B37094" s="27"/>
    </row>
    <row r="37095" spans="2:2" x14ac:dyDescent="0.25">
      <c r="B37095" s="27"/>
    </row>
    <row r="37105" spans="2:2" x14ac:dyDescent="0.25">
      <c r="B37105" s="27"/>
    </row>
    <row r="37106" spans="2:2" x14ac:dyDescent="0.25">
      <c r="B37106" s="27"/>
    </row>
    <row r="37107" spans="2:2" x14ac:dyDescent="0.25">
      <c r="B37107" s="27"/>
    </row>
    <row r="37108" spans="2:2" x14ac:dyDescent="0.25">
      <c r="B37108" s="27"/>
    </row>
    <row r="37109" spans="2:2" x14ac:dyDescent="0.25">
      <c r="B37109" s="27"/>
    </row>
    <row r="37110" spans="2:2" x14ac:dyDescent="0.25">
      <c r="B37110" s="27"/>
    </row>
    <row r="37111" spans="2:2" x14ac:dyDescent="0.25">
      <c r="B37111" s="27"/>
    </row>
    <row r="37112" spans="2:2" x14ac:dyDescent="0.25">
      <c r="B37112" s="27"/>
    </row>
    <row r="37113" spans="2:2" x14ac:dyDescent="0.25">
      <c r="B37113" s="27"/>
    </row>
    <row r="37114" spans="2:2" x14ac:dyDescent="0.25">
      <c r="B37114" s="27"/>
    </row>
    <row r="37115" spans="2:2" x14ac:dyDescent="0.25">
      <c r="B37115" s="27"/>
    </row>
    <row r="37116" spans="2:2" x14ac:dyDescent="0.25">
      <c r="B37116" s="27"/>
    </row>
    <row r="37117" spans="2:2" x14ac:dyDescent="0.25">
      <c r="B37117" s="27"/>
    </row>
    <row r="37118" spans="2:2" x14ac:dyDescent="0.25">
      <c r="B37118" s="27"/>
    </row>
    <row r="37119" spans="2:2" x14ac:dyDescent="0.25">
      <c r="B37119" s="27"/>
    </row>
    <row r="37120" spans="2:2" x14ac:dyDescent="0.25">
      <c r="B37120" s="27"/>
    </row>
    <row r="37121" spans="2:2" x14ac:dyDescent="0.25">
      <c r="B37121" s="27"/>
    </row>
    <row r="37122" spans="2:2" x14ac:dyDescent="0.25">
      <c r="B37122" s="27"/>
    </row>
    <row r="37123" spans="2:2" x14ac:dyDescent="0.25">
      <c r="B37123" s="27"/>
    </row>
    <row r="37124" spans="2:2" x14ac:dyDescent="0.25">
      <c r="B37124" s="27"/>
    </row>
    <row r="37125" spans="2:2" x14ac:dyDescent="0.25">
      <c r="B37125" s="27"/>
    </row>
    <row r="37126" spans="2:2" x14ac:dyDescent="0.25">
      <c r="B37126" s="27"/>
    </row>
    <row r="37127" spans="2:2" x14ac:dyDescent="0.25">
      <c r="B37127" s="27"/>
    </row>
    <row r="37128" spans="2:2" x14ac:dyDescent="0.25">
      <c r="B37128" s="27"/>
    </row>
    <row r="37129" spans="2:2" x14ac:dyDescent="0.25">
      <c r="B37129" s="27"/>
    </row>
    <row r="37130" spans="2:2" x14ac:dyDescent="0.25">
      <c r="B37130" s="27"/>
    </row>
    <row r="37131" spans="2:2" x14ac:dyDescent="0.25">
      <c r="B37131" s="27"/>
    </row>
    <row r="37132" spans="2:2" x14ac:dyDescent="0.25">
      <c r="B37132" s="27"/>
    </row>
    <row r="37133" spans="2:2" x14ac:dyDescent="0.25">
      <c r="B37133" s="27"/>
    </row>
    <row r="37134" spans="2:2" x14ac:dyDescent="0.25">
      <c r="B37134" s="27"/>
    </row>
    <row r="37135" spans="2:2" x14ac:dyDescent="0.25">
      <c r="B37135" s="27"/>
    </row>
    <row r="37136" spans="2:2" x14ac:dyDescent="0.25">
      <c r="B37136" s="27"/>
    </row>
    <row r="37137" spans="2:2" x14ac:dyDescent="0.25">
      <c r="B37137" s="27"/>
    </row>
    <row r="37138" spans="2:2" x14ac:dyDescent="0.25">
      <c r="B37138" s="27"/>
    </row>
    <row r="37409" spans="2:2" x14ac:dyDescent="0.25">
      <c r="B37409" s="27"/>
    </row>
    <row r="37410" spans="2:2" x14ac:dyDescent="0.25">
      <c r="B37410" s="27"/>
    </row>
    <row r="37411" spans="2:2" x14ac:dyDescent="0.25">
      <c r="B37411" s="27"/>
    </row>
    <row r="37412" spans="2:2" x14ac:dyDescent="0.25">
      <c r="B37412" s="27"/>
    </row>
    <row r="37444" spans="2:2" x14ac:dyDescent="0.25">
      <c r="B37444" s="27"/>
    </row>
    <row r="37445" spans="2:2" x14ac:dyDescent="0.25">
      <c r="B37445" s="27"/>
    </row>
    <row r="37446" spans="2:2" x14ac:dyDescent="0.25">
      <c r="B37446" s="27"/>
    </row>
    <row r="37447" spans="2:2" x14ac:dyDescent="0.25">
      <c r="B37447" s="27"/>
    </row>
    <row r="37448" spans="2:2" x14ac:dyDescent="0.25">
      <c r="B37448" s="27"/>
    </row>
    <row r="37449" spans="2:2" x14ac:dyDescent="0.25">
      <c r="B37449" s="27"/>
    </row>
    <row r="37450" spans="2:2" x14ac:dyDescent="0.25">
      <c r="B37450" s="27"/>
    </row>
    <row r="37451" spans="2:2" x14ac:dyDescent="0.25">
      <c r="B37451" s="27"/>
    </row>
    <row r="37452" spans="2:2" x14ac:dyDescent="0.25">
      <c r="B37452" s="27"/>
    </row>
    <row r="37453" spans="2:2" x14ac:dyDescent="0.25">
      <c r="B37453" s="27"/>
    </row>
    <row r="37454" spans="2:2" x14ac:dyDescent="0.25">
      <c r="B37454" s="27"/>
    </row>
    <row r="37455" spans="2:2" x14ac:dyDescent="0.25">
      <c r="B37455" s="27"/>
    </row>
    <row r="37803" spans="2:2" x14ac:dyDescent="0.25">
      <c r="B37803" s="27"/>
    </row>
    <row r="37804" spans="2:2" x14ac:dyDescent="0.25">
      <c r="B37804" s="27"/>
    </row>
    <row r="37805" spans="2:2" x14ac:dyDescent="0.25">
      <c r="B37805" s="27"/>
    </row>
    <row r="37806" spans="2:2" x14ac:dyDescent="0.25">
      <c r="B37806" s="27"/>
    </row>
    <row r="37807" spans="2:2" x14ac:dyDescent="0.25">
      <c r="B37807" s="27"/>
    </row>
    <row r="37808" spans="2:2" x14ac:dyDescent="0.25">
      <c r="B37808" s="27"/>
    </row>
    <row r="37809" spans="2:2" x14ac:dyDescent="0.25">
      <c r="B37809" s="27"/>
    </row>
    <row r="37810" spans="2:2" x14ac:dyDescent="0.25">
      <c r="B37810" s="27"/>
    </row>
    <row r="37811" spans="2:2" x14ac:dyDescent="0.25">
      <c r="B37811" s="27"/>
    </row>
    <row r="37878" spans="2:2" x14ac:dyDescent="0.25">
      <c r="B37878" s="27"/>
    </row>
    <row r="37879" spans="2:2" x14ac:dyDescent="0.25">
      <c r="B37879" s="27"/>
    </row>
    <row r="37880" spans="2:2" x14ac:dyDescent="0.25">
      <c r="B37880" s="27"/>
    </row>
    <row r="37881" spans="2:2" x14ac:dyDescent="0.25">
      <c r="B37881" s="27"/>
    </row>
    <row r="37882" spans="2:2" x14ac:dyDescent="0.25">
      <c r="B37882" s="27"/>
    </row>
    <row r="37883" spans="2:2" x14ac:dyDescent="0.25">
      <c r="B37883" s="27"/>
    </row>
    <row r="37884" spans="2:2" x14ac:dyDescent="0.25">
      <c r="B37884" s="27"/>
    </row>
    <row r="37894" spans="2:2" x14ac:dyDescent="0.25">
      <c r="B37894" s="27"/>
    </row>
    <row r="37895" spans="2:2" x14ac:dyDescent="0.25">
      <c r="B37895" s="27"/>
    </row>
    <row r="37896" spans="2:2" x14ac:dyDescent="0.25">
      <c r="B37896" s="27"/>
    </row>
    <row r="37897" spans="2:2" x14ac:dyDescent="0.25">
      <c r="B37897" s="27"/>
    </row>
    <row r="37898" spans="2:2" x14ac:dyDescent="0.25">
      <c r="B37898" s="27"/>
    </row>
    <row r="37899" spans="2:2" x14ac:dyDescent="0.25">
      <c r="B37899" s="27"/>
    </row>
    <row r="37900" spans="2:2" x14ac:dyDescent="0.25">
      <c r="B37900" s="27"/>
    </row>
    <row r="37901" spans="2:2" x14ac:dyDescent="0.25">
      <c r="B37901" s="27"/>
    </row>
    <row r="37902" spans="2:2" x14ac:dyDescent="0.25">
      <c r="B37902" s="27"/>
    </row>
    <row r="37903" spans="2:2" x14ac:dyDescent="0.25">
      <c r="B37903" s="27"/>
    </row>
    <row r="37904" spans="2:2" x14ac:dyDescent="0.25">
      <c r="B37904" s="27"/>
    </row>
    <row r="37905" spans="2:2" x14ac:dyDescent="0.25">
      <c r="B37905" s="27"/>
    </row>
    <row r="37906" spans="2:2" x14ac:dyDescent="0.25">
      <c r="B37906" s="27"/>
    </row>
    <row r="37907" spans="2:2" x14ac:dyDescent="0.25">
      <c r="B37907" s="27"/>
    </row>
    <row r="37908" spans="2:2" x14ac:dyDescent="0.25">
      <c r="B37908" s="27"/>
    </row>
    <row r="37909" spans="2:2" x14ac:dyDescent="0.25">
      <c r="B37909" s="27"/>
    </row>
    <row r="37910" spans="2:2" x14ac:dyDescent="0.25">
      <c r="B37910" s="27"/>
    </row>
    <row r="37911" spans="2:2" x14ac:dyDescent="0.25">
      <c r="B37911" s="27"/>
    </row>
    <row r="37912" spans="2:2" x14ac:dyDescent="0.25">
      <c r="B37912" s="27"/>
    </row>
    <row r="37913" spans="2:2" x14ac:dyDescent="0.25">
      <c r="B37913" s="27"/>
    </row>
    <row r="37914" spans="2:2" x14ac:dyDescent="0.25">
      <c r="B37914" s="27"/>
    </row>
    <row r="37915" spans="2:2" x14ac:dyDescent="0.25">
      <c r="B37915" s="27"/>
    </row>
    <row r="37916" spans="2:2" x14ac:dyDescent="0.25">
      <c r="B37916" s="27"/>
    </row>
    <row r="37917" spans="2:2" x14ac:dyDescent="0.25">
      <c r="B37917" s="27"/>
    </row>
    <row r="37918" spans="2:2" x14ac:dyDescent="0.25">
      <c r="B37918" s="27"/>
    </row>
    <row r="37919" spans="2:2" x14ac:dyDescent="0.25">
      <c r="B37919" s="27"/>
    </row>
    <row r="37920" spans="2:2" x14ac:dyDescent="0.25">
      <c r="B37920" s="27"/>
    </row>
    <row r="37921" spans="2:2" x14ac:dyDescent="0.25">
      <c r="B37921" s="27"/>
    </row>
    <row r="37922" spans="2:2" x14ac:dyDescent="0.25">
      <c r="B37922" s="27"/>
    </row>
    <row r="37923" spans="2:2" x14ac:dyDescent="0.25">
      <c r="B37923" s="27"/>
    </row>
    <row r="37924" spans="2:2" x14ac:dyDescent="0.25">
      <c r="B37924" s="27"/>
    </row>
    <row r="37925" spans="2:2" x14ac:dyDescent="0.25">
      <c r="B37925" s="27"/>
    </row>
    <row r="37926" spans="2:2" x14ac:dyDescent="0.25">
      <c r="B37926" s="27"/>
    </row>
    <row r="37927" spans="2:2" x14ac:dyDescent="0.25">
      <c r="B37927" s="27"/>
    </row>
    <row r="37928" spans="2:2" x14ac:dyDescent="0.25">
      <c r="B37928" s="27"/>
    </row>
    <row r="37929" spans="2:2" x14ac:dyDescent="0.25">
      <c r="B37929" s="27"/>
    </row>
    <row r="37930" spans="2:2" x14ac:dyDescent="0.25">
      <c r="B37930" s="27"/>
    </row>
    <row r="37940" spans="2:2" x14ac:dyDescent="0.25">
      <c r="B37940" s="27"/>
    </row>
    <row r="37978" spans="2:2" x14ac:dyDescent="0.25">
      <c r="B37978" s="27"/>
    </row>
    <row r="37979" spans="2:2" x14ac:dyDescent="0.25">
      <c r="B37979" s="27"/>
    </row>
    <row r="37980" spans="2:2" x14ac:dyDescent="0.25">
      <c r="B37980" s="27"/>
    </row>
    <row r="37981" spans="2:2" x14ac:dyDescent="0.25">
      <c r="B37981" s="27"/>
    </row>
    <row r="37982" spans="2:2" x14ac:dyDescent="0.25">
      <c r="B37982" s="27"/>
    </row>
    <row r="37983" spans="2:2" x14ac:dyDescent="0.25">
      <c r="B37983" s="27"/>
    </row>
    <row r="37984" spans="2:2" x14ac:dyDescent="0.25">
      <c r="B37984" s="27"/>
    </row>
    <row r="37985" spans="2:2" x14ac:dyDescent="0.25">
      <c r="B37985" s="27"/>
    </row>
    <row r="37986" spans="2:2" x14ac:dyDescent="0.25">
      <c r="B37986" s="27"/>
    </row>
    <row r="37987" spans="2:2" x14ac:dyDescent="0.25">
      <c r="B37987" s="27"/>
    </row>
    <row r="37988" spans="2:2" x14ac:dyDescent="0.25">
      <c r="B37988" s="27"/>
    </row>
    <row r="37989" spans="2:2" x14ac:dyDescent="0.25">
      <c r="B37989" s="27"/>
    </row>
    <row r="37990" spans="2:2" x14ac:dyDescent="0.25">
      <c r="B37990" s="27"/>
    </row>
    <row r="37991" spans="2:2" x14ac:dyDescent="0.25">
      <c r="B37991" s="27"/>
    </row>
    <row r="37992" spans="2:2" x14ac:dyDescent="0.25">
      <c r="B37992" s="27"/>
    </row>
    <row r="37993" spans="2:2" x14ac:dyDescent="0.25">
      <c r="B37993" s="27"/>
    </row>
    <row r="37994" spans="2:2" x14ac:dyDescent="0.25">
      <c r="B37994" s="27"/>
    </row>
    <row r="37995" spans="2:2" x14ac:dyDescent="0.25">
      <c r="B37995" s="27"/>
    </row>
    <row r="37996" spans="2:2" x14ac:dyDescent="0.25">
      <c r="B37996" s="27"/>
    </row>
    <row r="37997" spans="2:2" x14ac:dyDescent="0.25">
      <c r="B37997" s="27"/>
    </row>
    <row r="37998" spans="2:2" x14ac:dyDescent="0.25">
      <c r="B37998" s="27"/>
    </row>
    <row r="37999" spans="2:2" x14ac:dyDescent="0.25">
      <c r="B37999" s="27"/>
    </row>
    <row r="38000" spans="2:2" x14ac:dyDescent="0.25">
      <c r="B38000" s="27"/>
    </row>
    <row r="38001" spans="2:2" x14ac:dyDescent="0.25">
      <c r="B38001" s="27"/>
    </row>
    <row r="38002" spans="2:2" x14ac:dyDescent="0.25">
      <c r="B38002" s="27"/>
    </row>
    <row r="38003" spans="2:2" x14ac:dyDescent="0.25">
      <c r="B38003" s="27"/>
    </row>
    <row r="38004" spans="2:2" x14ac:dyDescent="0.25">
      <c r="B38004" s="27"/>
    </row>
    <row r="38005" spans="2:2" x14ac:dyDescent="0.25">
      <c r="B38005" s="27"/>
    </row>
    <row r="38006" spans="2:2" x14ac:dyDescent="0.25">
      <c r="B38006" s="27"/>
    </row>
    <row r="38007" spans="2:2" x14ac:dyDescent="0.25">
      <c r="B38007" s="27"/>
    </row>
    <row r="38008" spans="2:2" x14ac:dyDescent="0.25">
      <c r="B38008" s="27"/>
    </row>
    <row r="38009" spans="2:2" x14ac:dyDescent="0.25">
      <c r="B38009" s="27"/>
    </row>
    <row r="38010" spans="2:2" x14ac:dyDescent="0.25">
      <c r="B38010" s="27"/>
    </row>
    <row r="38011" spans="2:2" x14ac:dyDescent="0.25">
      <c r="B38011" s="27"/>
    </row>
    <row r="38012" spans="2:2" x14ac:dyDescent="0.25">
      <c r="B38012" s="27"/>
    </row>
    <row r="38013" spans="2:2" x14ac:dyDescent="0.25">
      <c r="B38013" s="27"/>
    </row>
    <row r="38014" spans="2:2" x14ac:dyDescent="0.25">
      <c r="B38014" s="27"/>
    </row>
    <row r="38015" spans="2:2" x14ac:dyDescent="0.25">
      <c r="B38015" s="27"/>
    </row>
    <row r="38016" spans="2:2" x14ac:dyDescent="0.25">
      <c r="B38016" s="27"/>
    </row>
    <row r="38017" spans="2:2" x14ac:dyDescent="0.25">
      <c r="B38017" s="27"/>
    </row>
    <row r="38018" spans="2:2" x14ac:dyDescent="0.25">
      <c r="B38018" s="27"/>
    </row>
    <row r="38019" spans="2:2" x14ac:dyDescent="0.25">
      <c r="B38019" s="27"/>
    </row>
    <row r="38020" spans="2:2" x14ac:dyDescent="0.25">
      <c r="B38020" s="27"/>
    </row>
    <row r="38021" spans="2:2" x14ac:dyDescent="0.25">
      <c r="B38021" s="27"/>
    </row>
    <row r="38022" spans="2:2" x14ac:dyDescent="0.25">
      <c r="B38022" s="27"/>
    </row>
    <row r="38023" spans="2:2" x14ac:dyDescent="0.25">
      <c r="B38023" s="27"/>
    </row>
    <row r="38024" spans="2:2" x14ac:dyDescent="0.25">
      <c r="B38024" s="27"/>
    </row>
    <row r="38025" spans="2:2" x14ac:dyDescent="0.25">
      <c r="B38025" s="27"/>
    </row>
    <row r="38026" spans="2:2" x14ac:dyDescent="0.25">
      <c r="B38026" s="27"/>
    </row>
    <row r="38027" spans="2:2" x14ac:dyDescent="0.25">
      <c r="B38027" s="27"/>
    </row>
    <row r="38028" spans="2:2" x14ac:dyDescent="0.25">
      <c r="B38028" s="27"/>
    </row>
    <row r="38029" spans="2:2" x14ac:dyDescent="0.25">
      <c r="B38029" s="27"/>
    </row>
    <row r="38030" spans="2:2" x14ac:dyDescent="0.25">
      <c r="B38030" s="27"/>
    </row>
    <row r="38031" spans="2:2" x14ac:dyDescent="0.25">
      <c r="B38031" s="27"/>
    </row>
    <row r="38032" spans="2:2" x14ac:dyDescent="0.25">
      <c r="B38032" s="27"/>
    </row>
    <row r="38033" spans="2:2" x14ac:dyDescent="0.25">
      <c r="B38033" s="27"/>
    </row>
    <row r="38034" spans="2:2" x14ac:dyDescent="0.25">
      <c r="B38034" s="27"/>
    </row>
    <row r="38035" spans="2:2" x14ac:dyDescent="0.25">
      <c r="B38035" s="27"/>
    </row>
    <row r="38036" spans="2:2" x14ac:dyDescent="0.25">
      <c r="B38036" s="27"/>
    </row>
    <row r="38037" spans="2:2" x14ac:dyDescent="0.25">
      <c r="B38037" s="27"/>
    </row>
    <row r="38038" spans="2:2" x14ac:dyDescent="0.25">
      <c r="B38038" s="27"/>
    </row>
    <row r="38039" spans="2:2" x14ac:dyDescent="0.25">
      <c r="B38039" s="27"/>
    </row>
    <row r="38040" spans="2:2" x14ac:dyDescent="0.25">
      <c r="B38040" s="27"/>
    </row>
    <row r="38041" spans="2:2" x14ac:dyDescent="0.25">
      <c r="B38041" s="27"/>
    </row>
    <row r="38042" spans="2:2" x14ac:dyDescent="0.25">
      <c r="B38042" s="27"/>
    </row>
    <row r="38043" spans="2:2" x14ac:dyDescent="0.25">
      <c r="B38043" s="27"/>
    </row>
    <row r="38044" spans="2:2" x14ac:dyDescent="0.25">
      <c r="B38044" s="27"/>
    </row>
    <row r="38045" spans="2:2" x14ac:dyDescent="0.25">
      <c r="B38045" s="27"/>
    </row>
    <row r="38046" spans="2:2" x14ac:dyDescent="0.25">
      <c r="B38046" s="27"/>
    </row>
    <row r="38047" spans="2:2" x14ac:dyDescent="0.25">
      <c r="B38047" s="27"/>
    </row>
    <row r="38048" spans="2:2" x14ac:dyDescent="0.25">
      <c r="B38048" s="27"/>
    </row>
    <row r="38049" spans="2:2" x14ac:dyDescent="0.25">
      <c r="B38049" s="27"/>
    </row>
    <row r="38050" spans="2:2" x14ac:dyDescent="0.25">
      <c r="B38050" s="27"/>
    </row>
    <row r="38051" spans="2:2" x14ac:dyDescent="0.25">
      <c r="B38051" s="27"/>
    </row>
    <row r="38052" spans="2:2" x14ac:dyDescent="0.25">
      <c r="B38052" s="27"/>
    </row>
    <row r="38053" spans="2:2" x14ac:dyDescent="0.25">
      <c r="B38053" s="27"/>
    </row>
    <row r="38054" spans="2:2" x14ac:dyDescent="0.25">
      <c r="B38054" s="27"/>
    </row>
    <row r="38055" spans="2:2" x14ac:dyDescent="0.25">
      <c r="B38055" s="27"/>
    </row>
    <row r="38056" spans="2:2" x14ac:dyDescent="0.25">
      <c r="B38056" s="27"/>
    </row>
    <row r="38057" spans="2:2" x14ac:dyDescent="0.25">
      <c r="B38057" s="27"/>
    </row>
    <row r="38058" spans="2:2" x14ac:dyDescent="0.25">
      <c r="B38058" s="27"/>
    </row>
    <row r="38059" spans="2:2" x14ac:dyDescent="0.25">
      <c r="B38059" s="27"/>
    </row>
    <row r="38060" spans="2:2" x14ac:dyDescent="0.25">
      <c r="B38060" s="27"/>
    </row>
    <row r="38061" spans="2:2" x14ac:dyDescent="0.25">
      <c r="B38061" s="27"/>
    </row>
    <row r="38062" spans="2:2" x14ac:dyDescent="0.25">
      <c r="B38062" s="27"/>
    </row>
    <row r="38063" spans="2:2" x14ac:dyDescent="0.25">
      <c r="B38063" s="27"/>
    </row>
    <row r="38064" spans="2:2" x14ac:dyDescent="0.25">
      <c r="B38064" s="27"/>
    </row>
    <row r="38065" spans="2:2" x14ac:dyDescent="0.25">
      <c r="B38065" s="27"/>
    </row>
    <row r="38066" spans="2:2" x14ac:dyDescent="0.25">
      <c r="B38066" s="27"/>
    </row>
    <row r="38067" spans="2:2" x14ac:dyDescent="0.25">
      <c r="B38067" s="27"/>
    </row>
    <row r="38068" spans="2:2" x14ac:dyDescent="0.25">
      <c r="B38068" s="27"/>
    </row>
    <row r="38069" spans="2:2" x14ac:dyDescent="0.25">
      <c r="B38069" s="27"/>
    </row>
    <row r="38070" spans="2:2" x14ac:dyDescent="0.25">
      <c r="B38070" s="27"/>
    </row>
    <row r="38071" spans="2:2" x14ac:dyDescent="0.25">
      <c r="B38071" s="27"/>
    </row>
    <row r="38072" spans="2:2" x14ac:dyDescent="0.25">
      <c r="B38072" s="27"/>
    </row>
    <row r="38073" spans="2:2" x14ac:dyDescent="0.25">
      <c r="B38073" s="27"/>
    </row>
    <row r="38074" spans="2:2" x14ac:dyDescent="0.25">
      <c r="B38074" s="27"/>
    </row>
    <row r="38075" spans="2:2" x14ac:dyDescent="0.25">
      <c r="B38075" s="27"/>
    </row>
    <row r="38076" spans="2:2" x14ac:dyDescent="0.25">
      <c r="B38076" s="27"/>
    </row>
    <row r="38077" spans="2:2" x14ac:dyDescent="0.25">
      <c r="B38077" s="27"/>
    </row>
    <row r="38078" spans="2:2" x14ac:dyDescent="0.25">
      <c r="B38078" s="27"/>
    </row>
    <row r="38079" spans="2:2" x14ac:dyDescent="0.25">
      <c r="B38079" s="27"/>
    </row>
    <row r="38080" spans="2:2" x14ac:dyDescent="0.25">
      <c r="B38080" s="27"/>
    </row>
    <row r="38081" spans="2:2" x14ac:dyDescent="0.25">
      <c r="B38081" s="27"/>
    </row>
    <row r="38082" spans="2:2" x14ac:dyDescent="0.25">
      <c r="B38082" s="27"/>
    </row>
    <row r="38083" spans="2:2" x14ac:dyDescent="0.25">
      <c r="B38083" s="27"/>
    </row>
    <row r="38084" spans="2:2" x14ac:dyDescent="0.25">
      <c r="B38084" s="27"/>
    </row>
    <row r="38085" spans="2:2" x14ac:dyDescent="0.25">
      <c r="B38085" s="27"/>
    </row>
    <row r="38086" spans="2:2" x14ac:dyDescent="0.25">
      <c r="B38086" s="27"/>
    </row>
    <row r="38087" spans="2:2" x14ac:dyDescent="0.25">
      <c r="B38087" s="27"/>
    </row>
    <row r="38088" spans="2:2" x14ac:dyDescent="0.25">
      <c r="B38088" s="27"/>
    </row>
    <row r="38089" spans="2:2" x14ac:dyDescent="0.25">
      <c r="B38089" s="27"/>
    </row>
    <row r="38090" spans="2:2" x14ac:dyDescent="0.25">
      <c r="B38090" s="27"/>
    </row>
    <row r="38091" spans="2:2" x14ac:dyDescent="0.25">
      <c r="B38091" s="27"/>
    </row>
    <row r="38092" spans="2:2" x14ac:dyDescent="0.25">
      <c r="B38092" s="27"/>
    </row>
    <row r="38093" spans="2:2" x14ac:dyDescent="0.25">
      <c r="B38093" s="27"/>
    </row>
    <row r="38094" spans="2:2" x14ac:dyDescent="0.25">
      <c r="B38094" s="27"/>
    </row>
    <row r="38095" spans="2:2" x14ac:dyDescent="0.25">
      <c r="B38095" s="27"/>
    </row>
    <row r="38096" spans="2:2" x14ac:dyDescent="0.25">
      <c r="B38096" s="27"/>
    </row>
    <row r="38097" spans="2:2" x14ac:dyDescent="0.25">
      <c r="B38097" s="27"/>
    </row>
    <row r="38098" spans="2:2" x14ac:dyDescent="0.25">
      <c r="B38098" s="27"/>
    </row>
    <row r="38099" spans="2:2" x14ac:dyDescent="0.25">
      <c r="B38099" s="27"/>
    </row>
    <row r="38100" spans="2:2" x14ac:dyDescent="0.25">
      <c r="B38100" s="27"/>
    </row>
    <row r="38101" spans="2:2" x14ac:dyDescent="0.25">
      <c r="B38101" s="27"/>
    </row>
    <row r="38102" spans="2:2" x14ac:dyDescent="0.25">
      <c r="B38102" s="27"/>
    </row>
    <row r="38103" spans="2:2" x14ac:dyDescent="0.25">
      <c r="B38103" s="27"/>
    </row>
    <row r="38104" spans="2:2" x14ac:dyDescent="0.25">
      <c r="B38104" s="27"/>
    </row>
    <row r="38105" spans="2:2" x14ac:dyDescent="0.25">
      <c r="B38105" s="27"/>
    </row>
    <row r="38106" spans="2:2" x14ac:dyDescent="0.25">
      <c r="B38106" s="27"/>
    </row>
    <row r="38107" spans="2:2" x14ac:dyDescent="0.25">
      <c r="B38107" s="27"/>
    </row>
    <row r="38108" spans="2:2" x14ac:dyDescent="0.25">
      <c r="B38108" s="27"/>
    </row>
    <row r="38109" spans="2:2" x14ac:dyDescent="0.25">
      <c r="B38109" s="27"/>
    </row>
    <row r="38110" spans="2:2" x14ac:dyDescent="0.25">
      <c r="B38110" s="27"/>
    </row>
    <row r="38111" spans="2:2" x14ac:dyDescent="0.25">
      <c r="B38111" s="27"/>
    </row>
    <row r="38112" spans="2:2" x14ac:dyDescent="0.25">
      <c r="B38112" s="27"/>
    </row>
    <row r="38113" spans="2:2" x14ac:dyDescent="0.25">
      <c r="B38113" s="27"/>
    </row>
    <row r="38114" spans="2:2" x14ac:dyDescent="0.25">
      <c r="B38114" s="27"/>
    </row>
    <row r="38146" spans="2:2" x14ac:dyDescent="0.25">
      <c r="B38146" s="27"/>
    </row>
    <row r="38147" spans="2:2" x14ac:dyDescent="0.25">
      <c r="B38147" s="27"/>
    </row>
    <row r="38148" spans="2:2" x14ac:dyDescent="0.25">
      <c r="B38148" s="27"/>
    </row>
    <row r="38156" spans="2:2" x14ac:dyDescent="0.25">
      <c r="B38156" s="27"/>
    </row>
    <row r="38157" spans="2:2" x14ac:dyDescent="0.25">
      <c r="B38157" s="27"/>
    </row>
    <row r="38272" spans="2:2" x14ac:dyDescent="0.25">
      <c r="B38272" s="27"/>
    </row>
    <row r="38273" spans="2:2" x14ac:dyDescent="0.25">
      <c r="B38273" s="27"/>
    </row>
    <row r="38274" spans="2:2" x14ac:dyDescent="0.25">
      <c r="B38274" s="27"/>
    </row>
    <row r="38275" spans="2:2" x14ac:dyDescent="0.25">
      <c r="B38275" s="27"/>
    </row>
    <row r="38276" spans="2:2" x14ac:dyDescent="0.25">
      <c r="B38276" s="27"/>
    </row>
    <row r="38277" spans="2:2" x14ac:dyDescent="0.25">
      <c r="B38277" s="27"/>
    </row>
    <row r="38411" spans="2:2" x14ac:dyDescent="0.25">
      <c r="B38411" s="27"/>
    </row>
    <row r="38414" spans="2:2" x14ac:dyDescent="0.25">
      <c r="B38414" s="27"/>
    </row>
    <row r="38415" spans="2:2" x14ac:dyDescent="0.25">
      <c r="B38415" s="27"/>
    </row>
    <row r="38416" spans="2:2" x14ac:dyDescent="0.25">
      <c r="B38416" s="27"/>
    </row>
    <row r="38417" spans="2:2" x14ac:dyDescent="0.25">
      <c r="B38417" s="27"/>
    </row>
    <row r="38418" spans="2:2" x14ac:dyDescent="0.25">
      <c r="B38418" s="27"/>
    </row>
    <row r="38419" spans="2:2" x14ac:dyDescent="0.25">
      <c r="B38419" s="27"/>
    </row>
    <row r="38420" spans="2:2" x14ac:dyDescent="0.25">
      <c r="B38420" s="27"/>
    </row>
    <row r="38421" spans="2:2" x14ac:dyDescent="0.25">
      <c r="B38421" s="27"/>
    </row>
    <row r="38422" spans="2:2" x14ac:dyDescent="0.25">
      <c r="B38422" s="27"/>
    </row>
    <row r="38423" spans="2:2" x14ac:dyDescent="0.25">
      <c r="B38423" s="27"/>
    </row>
    <row r="38424" spans="2:2" x14ac:dyDescent="0.25">
      <c r="B38424" s="27"/>
    </row>
    <row r="38425" spans="2:2" x14ac:dyDescent="0.25">
      <c r="B38425" s="27"/>
    </row>
    <row r="38426" spans="2:2" x14ac:dyDescent="0.25">
      <c r="B38426" s="27"/>
    </row>
    <row r="38427" spans="2:2" x14ac:dyDescent="0.25">
      <c r="B38427" s="27"/>
    </row>
    <row r="38428" spans="2:2" x14ac:dyDescent="0.25">
      <c r="B38428" s="27"/>
    </row>
    <row r="38429" spans="2:2" x14ac:dyDescent="0.25">
      <c r="B38429" s="27"/>
    </row>
    <row r="38430" spans="2:2" x14ac:dyDescent="0.25">
      <c r="B38430" s="27"/>
    </row>
    <row r="38431" spans="2:2" x14ac:dyDescent="0.25">
      <c r="B38431" s="27"/>
    </row>
    <row r="38432" spans="2:2" x14ac:dyDescent="0.25">
      <c r="B38432" s="27"/>
    </row>
    <row r="38433" spans="2:2" x14ac:dyDescent="0.25">
      <c r="B38433" s="27"/>
    </row>
    <row r="38434" spans="2:2" x14ac:dyDescent="0.25">
      <c r="B38434" s="27"/>
    </row>
    <row r="38435" spans="2:2" x14ac:dyDescent="0.25">
      <c r="B38435" s="27"/>
    </row>
    <row r="38436" spans="2:2" x14ac:dyDescent="0.25">
      <c r="B38436" s="27"/>
    </row>
    <row r="38437" spans="2:2" x14ac:dyDescent="0.25">
      <c r="B38437" s="27"/>
    </row>
    <row r="38438" spans="2:2" x14ac:dyDescent="0.25">
      <c r="B38438" s="27"/>
    </row>
    <row r="38439" spans="2:2" x14ac:dyDescent="0.25">
      <c r="B38439" s="27"/>
    </row>
    <row r="38440" spans="2:2" x14ac:dyDescent="0.25">
      <c r="B38440" s="27"/>
    </row>
    <row r="38441" spans="2:2" x14ac:dyDescent="0.25">
      <c r="B38441" s="27"/>
    </row>
    <row r="38442" spans="2:2" x14ac:dyDescent="0.25">
      <c r="B38442" s="27"/>
    </row>
    <row r="38443" spans="2:2" x14ac:dyDescent="0.25">
      <c r="B38443" s="27"/>
    </row>
    <row r="38444" spans="2:2" x14ac:dyDescent="0.25">
      <c r="B38444" s="27"/>
    </row>
    <row r="38445" spans="2:2" x14ac:dyDescent="0.25">
      <c r="B38445" s="27"/>
    </row>
    <row r="38446" spans="2:2" x14ac:dyDescent="0.25">
      <c r="B38446" s="27"/>
    </row>
    <row r="38447" spans="2:2" x14ac:dyDescent="0.25">
      <c r="B38447" s="27"/>
    </row>
    <row r="38448" spans="2:2" x14ac:dyDescent="0.25">
      <c r="B38448" s="27"/>
    </row>
    <row r="38449" spans="2:2" x14ac:dyDescent="0.25">
      <c r="B38449" s="27"/>
    </row>
    <row r="38450" spans="2:2" x14ac:dyDescent="0.25">
      <c r="B38450" s="27"/>
    </row>
    <row r="38451" spans="2:2" x14ac:dyDescent="0.25">
      <c r="B38451" s="27"/>
    </row>
    <row r="38452" spans="2:2" x14ac:dyDescent="0.25">
      <c r="B38452" s="27"/>
    </row>
    <row r="38453" spans="2:2" x14ac:dyDescent="0.25">
      <c r="B38453" s="27"/>
    </row>
    <row r="38454" spans="2:2" x14ac:dyDescent="0.25">
      <c r="B38454" s="27"/>
    </row>
    <row r="38455" spans="2:2" x14ac:dyDescent="0.25">
      <c r="B38455" s="27"/>
    </row>
    <row r="38456" spans="2:2" x14ac:dyDescent="0.25">
      <c r="B38456" s="27"/>
    </row>
    <row r="38457" spans="2:2" x14ac:dyDescent="0.25">
      <c r="B38457" s="27"/>
    </row>
    <row r="38458" spans="2:2" x14ac:dyDescent="0.25">
      <c r="B38458" s="27"/>
    </row>
    <row r="38459" spans="2:2" x14ac:dyDescent="0.25">
      <c r="B38459" s="27"/>
    </row>
    <row r="38460" spans="2:2" x14ac:dyDescent="0.25">
      <c r="B38460" s="27"/>
    </row>
    <row r="38482" spans="2:2" x14ac:dyDescent="0.25">
      <c r="B38482" s="27"/>
    </row>
    <row r="38483" spans="2:2" x14ac:dyDescent="0.25">
      <c r="B38483" s="27"/>
    </row>
    <row r="38484" spans="2:2" x14ac:dyDescent="0.25">
      <c r="B38484" s="27"/>
    </row>
    <row r="38485" spans="2:2" x14ac:dyDescent="0.25">
      <c r="B38485" s="27"/>
    </row>
    <row r="38486" spans="2:2" x14ac:dyDescent="0.25">
      <c r="B38486" s="27"/>
    </row>
    <row r="38487" spans="2:2" x14ac:dyDescent="0.25">
      <c r="B38487" s="27"/>
    </row>
    <row r="38488" spans="2:2" x14ac:dyDescent="0.25">
      <c r="B38488" s="27"/>
    </row>
    <row r="38489" spans="2:2" x14ac:dyDescent="0.25">
      <c r="B38489" s="27"/>
    </row>
    <row r="38490" spans="2:2" x14ac:dyDescent="0.25">
      <c r="B38490" s="27"/>
    </row>
    <row r="38491" spans="2:2" x14ac:dyDescent="0.25">
      <c r="B38491" s="27"/>
    </row>
    <row r="38492" spans="2:2" x14ac:dyDescent="0.25">
      <c r="B38492" s="27"/>
    </row>
    <row r="38493" spans="2:2" x14ac:dyDescent="0.25">
      <c r="B38493" s="27"/>
    </row>
    <row r="38494" spans="2:2" x14ac:dyDescent="0.25">
      <c r="B38494" s="27"/>
    </row>
    <row r="38495" spans="2:2" x14ac:dyDescent="0.25">
      <c r="B38495" s="27"/>
    </row>
    <row r="38496" spans="2:2" x14ac:dyDescent="0.25">
      <c r="B38496" s="27"/>
    </row>
    <row r="38497" spans="2:2" x14ac:dyDescent="0.25">
      <c r="B38497" s="27"/>
    </row>
    <row r="38498" spans="2:2" x14ac:dyDescent="0.25">
      <c r="B38498" s="27"/>
    </row>
    <row r="38499" spans="2:2" x14ac:dyDescent="0.25">
      <c r="B38499" s="27"/>
    </row>
    <row r="38500" spans="2:2" x14ac:dyDescent="0.25">
      <c r="B38500" s="27"/>
    </row>
    <row r="38501" spans="2:2" x14ac:dyDescent="0.25">
      <c r="B38501" s="27"/>
    </row>
    <row r="38611" spans="2:2" x14ac:dyDescent="0.25">
      <c r="B38611" s="27"/>
    </row>
    <row r="38612" spans="2:2" x14ac:dyDescent="0.25">
      <c r="B38612" s="27"/>
    </row>
    <row r="38613" spans="2:2" x14ac:dyDescent="0.25">
      <c r="B38613" s="27"/>
    </row>
    <row r="38614" spans="2:2" x14ac:dyDescent="0.25">
      <c r="B38614" s="27"/>
    </row>
    <row r="38615" spans="2:2" x14ac:dyDescent="0.25">
      <c r="B38615" s="27"/>
    </row>
    <row r="38616" spans="2:2" x14ac:dyDescent="0.25">
      <c r="B38616" s="27"/>
    </row>
    <row r="38617" spans="2:2" x14ac:dyDescent="0.25">
      <c r="B38617" s="27"/>
    </row>
    <row r="38618" spans="2:2" x14ac:dyDescent="0.25">
      <c r="B38618" s="27"/>
    </row>
    <row r="38619" spans="2:2" x14ac:dyDescent="0.25">
      <c r="B38619" s="27"/>
    </row>
    <row r="38620" spans="2:2" x14ac:dyDescent="0.25">
      <c r="B38620" s="27"/>
    </row>
    <row r="38621" spans="2:2" x14ac:dyDescent="0.25">
      <c r="B38621" s="27"/>
    </row>
    <row r="38622" spans="2:2" x14ac:dyDescent="0.25">
      <c r="B38622" s="27"/>
    </row>
    <row r="38623" spans="2:2" x14ac:dyDescent="0.25">
      <c r="B38623" s="27"/>
    </row>
    <row r="38624" spans="2:2" x14ac:dyDescent="0.25">
      <c r="B38624" s="27"/>
    </row>
    <row r="38625" spans="2:2" x14ac:dyDescent="0.25">
      <c r="B38625" s="27"/>
    </row>
    <row r="38626" spans="2:2" x14ac:dyDescent="0.25">
      <c r="B38626" s="27"/>
    </row>
    <row r="38627" spans="2:2" x14ac:dyDescent="0.25">
      <c r="B38627" s="27"/>
    </row>
    <row r="38628" spans="2:2" x14ac:dyDescent="0.25">
      <c r="B38628" s="27"/>
    </row>
    <row r="38629" spans="2:2" x14ac:dyDescent="0.25">
      <c r="B38629" s="27"/>
    </row>
    <row r="38630" spans="2:2" x14ac:dyDescent="0.25">
      <c r="B38630" s="27"/>
    </row>
    <row r="38631" spans="2:2" x14ac:dyDescent="0.25">
      <c r="B38631" s="27"/>
    </row>
    <row r="38632" spans="2:2" x14ac:dyDescent="0.25">
      <c r="B38632" s="27"/>
    </row>
    <row r="38633" spans="2:2" x14ac:dyDescent="0.25">
      <c r="B38633" s="27"/>
    </row>
    <row r="38634" spans="2:2" x14ac:dyDescent="0.25">
      <c r="B38634" s="27"/>
    </row>
    <row r="38635" spans="2:2" x14ac:dyDescent="0.25">
      <c r="B38635" s="27"/>
    </row>
    <row r="38636" spans="2:2" x14ac:dyDescent="0.25">
      <c r="B38636" s="27"/>
    </row>
    <row r="38637" spans="2:2" x14ac:dyDescent="0.25">
      <c r="B38637" s="27"/>
    </row>
    <row r="38638" spans="2:2" x14ac:dyDescent="0.25">
      <c r="B38638" s="27"/>
    </row>
    <row r="38639" spans="2:2" x14ac:dyDescent="0.25">
      <c r="B38639" s="27"/>
    </row>
    <row r="38640" spans="2:2" x14ac:dyDescent="0.25">
      <c r="B38640" s="27"/>
    </row>
    <row r="38641" spans="2:2" x14ac:dyDescent="0.25">
      <c r="B38641" s="27"/>
    </row>
    <row r="38642" spans="2:2" x14ac:dyDescent="0.25">
      <c r="B38642" s="27"/>
    </row>
    <row r="38643" spans="2:2" x14ac:dyDescent="0.25">
      <c r="B38643" s="27"/>
    </row>
    <row r="38868" spans="2:2" x14ac:dyDescent="0.25">
      <c r="B38868" s="27"/>
    </row>
    <row r="38869" spans="2:2" x14ac:dyDescent="0.25">
      <c r="B38869" s="27"/>
    </row>
    <row r="38870" spans="2:2" x14ac:dyDescent="0.25">
      <c r="B38870" s="27"/>
    </row>
    <row r="38871" spans="2:2" x14ac:dyDescent="0.25">
      <c r="B38871" s="27"/>
    </row>
    <row r="38872" spans="2:2" x14ac:dyDescent="0.25">
      <c r="B38872" s="27"/>
    </row>
    <row r="38873" spans="2:2" x14ac:dyDescent="0.25">
      <c r="B38873" s="27"/>
    </row>
    <row r="38874" spans="2:2" x14ac:dyDescent="0.25">
      <c r="B38874" s="27"/>
    </row>
    <row r="38875" spans="2:2" x14ac:dyDescent="0.25">
      <c r="B38875" s="27"/>
    </row>
    <row r="38876" spans="2:2" x14ac:dyDescent="0.25">
      <c r="B38876" s="27"/>
    </row>
    <row r="38877" spans="2:2" x14ac:dyDescent="0.25">
      <c r="B38877" s="27"/>
    </row>
    <row r="38878" spans="2:2" x14ac:dyDescent="0.25">
      <c r="B38878" s="27"/>
    </row>
    <row r="38879" spans="2:2" x14ac:dyDescent="0.25">
      <c r="B38879" s="27"/>
    </row>
    <row r="38880" spans="2:2" x14ac:dyDescent="0.25">
      <c r="B38880" s="27"/>
    </row>
    <row r="38881" spans="2:2" x14ac:dyDescent="0.25">
      <c r="B38881" s="27"/>
    </row>
    <row r="38882" spans="2:2" x14ac:dyDescent="0.25">
      <c r="B38882" s="27"/>
    </row>
    <row r="38883" spans="2:2" x14ac:dyDescent="0.25">
      <c r="B38883" s="27"/>
    </row>
    <row r="38884" spans="2:2" x14ac:dyDescent="0.25">
      <c r="B38884" s="27"/>
    </row>
    <row r="38885" spans="2:2" x14ac:dyDescent="0.25">
      <c r="B38885" s="27"/>
    </row>
    <row r="38886" spans="2:2" x14ac:dyDescent="0.25">
      <c r="B38886" s="27"/>
    </row>
    <row r="38887" spans="2:2" x14ac:dyDescent="0.25">
      <c r="B38887" s="27"/>
    </row>
    <row r="38888" spans="2:2" x14ac:dyDescent="0.25">
      <c r="B38888" s="27"/>
    </row>
    <row r="38889" spans="2:2" x14ac:dyDescent="0.25">
      <c r="B38889" s="27"/>
    </row>
    <row r="38890" spans="2:2" x14ac:dyDescent="0.25">
      <c r="B38890" s="27"/>
    </row>
    <row r="38954" spans="2:2" x14ac:dyDescent="0.25">
      <c r="B38954" s="27"/>
    </row>
    <row r="38955" spans="2:2" x14ac:dyDescent="0.25">
      <c r="B38955" s="27"/>
    </row>
    <row r="39056" spans="2:2" x14ac:dyDescent="0.25">
      <c r="B39056" s="27"/>
    </row>
    <row r="39057" spans="2:2" x14ac:dyDescent="0.25">
      <c r="B39057" s="27"/>
    </row>
    <row r="39058" spans="2:2" x14ac:dyDescent="0.25">
      <c r="B39058" s="27"/>
    </row>
    <row r="39059" spans="2:2" x14ac:dyDescent="0.25">
      <c r="B39059" s="27"/>
    </row>
    <row r="39060" spans="2:2" x14ac:dyDescent="0.25">
      <c r="B39060" s="27"/>
    </row>
    <row r="39096" spans="2:2" x14ac:dyDescent="0.25">
      <c r="B39096" s="27"/>
    </row>
    <row r="39097" spans="2:2" x14ac:dyDescent="0.25">
      <c r="B39097" s="27"/>
    </row>
    <row r="39098" spans="2:2" x14ac:dyDescent="0.25">
      <c r="B39098" s="27"/>
    </row>
    <row r="39148" spans="2:2" x14ac:dyDescent="0.25">
      <c r="B39148" s="27"/>
    </row>
    <row r="39149" spans="2:2" x14ac:dyDescent="0.25">
      <c r="B39149" s="27"/>
    </row>
    <row r="39150" spans="2:2" x14ac:dyDescent="0.25">
      <c r="B39150" s="27"/>
    </row>
    <row r="39192" spans="2:2" x14ac:dyDescent="0.25">
      <c r="B39192" s="27"/>
    </row>
    <row r="39193" spans="2:2" x14ac:dyDescent="0.25">
      <c r="B39193" s="27"/>
    </row>
    <row r="39194" spans="2:2" x14ac:dyDescent="0.25">
      <c r="B39194" s="27"/>
    </row>
    <row r="39204" spans="2:2" x14ac:dyDescent="0.25">
      <c r="B39204" s="27"/>
    </row>
    <row r="39205" spans="2:2" x14ac:dyDescent="0.25">
      <c r="B39205" s="27"/>
    </row>
    <row r="39206" spans="2:2" x14ac:dyDescent="0.25">
      <c r="B39206" s="27"/>
    </row>
    <row r="39207" spans="2:2" x14ac:dyDescent="0.25">
      <c r="B39207" s="27"/>
    </row>
    <row r="39208" spans="2:2" x14ac:dyDescent="0.25">
      <c r="B39208" s="27"/>
    </row>
    <row r="39223" spans="2:2" x14ac:dyDescent="0.25">
      <c r="B39223" s="27"/>
    </row>
    <row r="39485" spans="2:2" x14ac:dyDescent="0.25">
      <c r="B39485" s="27"/>
    </row>
    <row r="39486" spans="2:2" x14ac:dyDescent="0.25">
      <c r="B39486" s="27"/>
    </row>
    <row r="39487" spans="2:2" x14ac:dyDescent="0.25">
      <c r="B39487" s="27"/>
    </row>
    <row r="39488" spans="2:2" x14ac:dyDescent="0.25">
      <c r="B39488" s="27"/>
    </row>
    <row r="39494" spans="2:2" x14ac:dyDescent="0.25">
      <c r="B39494" s="27"/>
    </row>
    <row r="39495" spans="2:2" x14ac:dyDescent="0.25">
      <c r="B39495" s="27"/>
    </row>
    <row r="39496" spans="2:2" x14ac:dyDescent="0.25">
      <c r="B39496" s="27"/>
    </row>
    <row r="39497" spans="2:2" x14ac:dyDescent="0.25">
      <c r="B39497" s="27"/>
    </row>
    <row r="39563" spans="2:2" x14ac:dyDescent="0.25">
      <c r="B39563" s="27"/>
    </row>
    <row r="39564" spans="2:2" x14ac:dyDescent="0.25">
      <c r="B39564" s="27"/>
    </row>
    <row r="39565" spans="2:2" x14ac:dyDescent="0.25">
      <c r="B39565" s="27"/>
    </row>
    <row r="39566" spans="2:2" x14ac:dyDescent="0.25">
      <c r="B39566" s="27"/>
    </row>
    <row r="39792" spans="2:2" x14ac:dyDescent="0.25">
      <c r="B39792" s="27"/>
    </row>
    <row r="39793" spans="2:2" x14ac:dyDescent="0.25">
      <c r="B39793" s="27"/>
    </row>
    <row r="39794" spans="2:2" x14ac:dyDescent="0.25">
      <c r="B39794" s="27"/>
    </row>
    <row r="40503" spans="2:2" x14ac:dyDescent="0.25">
      <c r="B40503" s="27"/>
    </row>
    <row r="40504" spans="2:2" x14ac:dyDescent="0.25">
      <c r="B40504" s="27"/>
    </row>
    <row r="40505" spans="2:2" x14ac:dyDescent="0.25">
      <c r="B40505" s="27"/>
    </row>
    <row r="40506" spans="2:2" x14ac:dyDescent="0.25">
      <c r="B40506" s="27"/>
    </row>
    <row r="40670" spans="2:2" x14ac:dyDescent="0.25">
      <c r="B40670" s="27"/>
    </row>
    <row r="40671" spans="2:2" x14ac:dyDescent="0.25">
      <c r="B40671" s="27"/>
    </row>
    <row r="40932" spans="2:2" x14ac:dyDescent="0.25">
      <c r="B40932" s="27"/>
    </row>
    <row r="40933" spans="2:2" x14ac:dyDescent="0.25">
      <c r="B40933" s="27"/>
    </row>
    <row r="40934" spans="2:2" x14ac:dyDescent="0.25">
      <c r="B40934" s="27"/>
    </row>
    <row r="40935" spans="2:2" x14ac:dyDescent="0.25">
      <c r="B40935" s="27"/>
    </row>
    <row r="40937" spans="2:2" x14ac:dyDescent="0.25">
      <c r="B40937" s="27"/>
    </row>
    <row r="40938" spans="2:2" x14ac:dyDescent="0.25">
      <c r="B40938" s="27"/>
    </row>
    <row r="40984" spans="2:2" x14ac:dyDescent="0.25">
      <c r="B40984" s="27"/>
    </row>
    <row r="40985" spans="2:2" x14ac:dyDescent="0.25">
      <c r="B40985" s="27"/>
    </row>
    <row r="41050" spans="2:2" x14ac:dyDescent="0.25">
      <c r="B41050" s="27"/>
    </row>
    <row r="41051" spans="2:2" x14ac:dyDescent="0.25">
      <c r="B41051" s="27"/>
    </row>
    <row r="41052" spans="2:2" x14ac:dyDescent="0.25">
      <c r="B41052" s="27"/>
    </row>
    <row r="41053" spans="2:2" x14ac:dyDescent="0.25">
      <c r="B41053" s="27"/>
    </row>
    <row r="41054" spans="2:2" x14ac:dyDescent="0.25">
      <c r="B41054" s="27"/>
    </row>
    <row r="41055" spans="2:2" x14ac:dyDescent="0.25">
      <c r="B41055" s="27"/>
    </row>
    <row r="41056" spans="2:2" x14ac:dyDescent="0.25">
      <c r="B41056" s="27"/>
    </row>
    <row r="41057" spans="2:2" x14ac:dyDescent="0.25">
      <c r="B41057" s="27"/>
    </row>
    <row r="41058" spans="2:2" x14ac:dyDescent="0.25">
      <c r="B41058" s="27"/>
    </row>
    <row r="41059" spans="2:2" x14ac:dyDescent="0.25">
      <c r="B41059" s="27"/>
    </row>
    <row r="41069" spans="2:2" x14ac:dyDescent="0.25">
      <c r="B41069" s="27"/>
    </row>
    <row r="41159" spans="2:2" x14ac:dyDescent="0.25">
      <c r="B41159" s="27"/>
    </row>
    <row r="41160" spans="2:2" x14ac:dyDescent="0.25">
      <c r="B41160" s="27"/>
    </row>
    <row r="41173" spans="2:2" x14ac:dyDescent="0.25">
      <c r="B41173" s="27"/>
    </row>
    <row r="41174" spans="2:2" x14ac:dyDescent="0.25">
      <c r="B41174" s="27"/>
    </row>
    <row r="41175" spans="2:2" x14ac:dyDescent="0.25">
      <c r="B41175" s="27"/>
    </row>
    <row r="41176" spans="2:2" x14ac:dyDescent="0.25">
      <c r="B41176" s="27"/>
    </row>
    <row r="41177" spans="2:2" x14ac:dyDescent="0.25">
      <c r="B41177" s="27"/>
    </row>
    <row r="41178" spans="2:2" x14ac:dyDescent="0.25">
      <c r="B41178" s="27"/>
    </row>
    <row r="41179" spans="2:2" x14ac:dyDescent="0.25">
      <c r="B41179" s="27"/>
    </row>
    <row r="41190" spans="2:2" x14ac:dyDescent="0.25">
      <c r="B41190" s="27"/>
    </row>
    <row r="41298" spans="2:2" x14ac:dyDescent="0.25">
      <c r="B41298" s="27"/>
    </row>
    <row r="41299" spans="2:2" x14ac:dyDescent="0.25">
      <c r="B41299" s="27"/>
    </row>
    <row r="41300" spans="2:2" x14ac:dyDescent="0.25">
      <c r="B41300" s="27"/>
    </row>
    <row r="41301" spans="2:2" x14ac:dyDescent="0.25">
      <c r="B41301" s="27"/>
    </row>
    <row r="41302" spans="2:2" x14ac:dyDescent="0.25">
      <c r="B41302" s="27"/>
    </row>
    <row r="41303" spans="2:2" x14ac:dyDescent="0.25">
      <c r="B41303" s="27"/>
    </row>
    <row r="41304" spans="2:2" x14ac:dyDescent="0.25">
      <c r="B41304" s="27"/>
    </row>
    <row r="41328" spans="2:2" x14ac:dyDescent="0.25">
      <c r="B41328" s="27"/>
    </row>
    <row r="41329" spans="2:2" x14ac:dyDescent="0.25">
      <c r="B41329" s="27"/>
    </row>
    <row r="41330" spans="2:2" x14ac:dyDescent="0.25">
      <c r="B41330" s="27"/>
    </row>
    <row r="41331" spans="2:2" x14ac:dyDescent="0.25">
      <c r="B41331" s="27"/>
    </row>
    <row r="41332" spans="2:2" x14ac:dyDescent="0.25">
      <c r="B41332" s="27"/>
    </row>
    <row r="41333" spans="2:2" x14ac:dyDescent="0.25">
      <c r="B41333" s="27"/>
    </row>
    <row r="41334" spans="2:2" x14ac:dyDescent="0.25">
      <c r="B41334" s="27"/>
    </row>
    <row r="41335" spans="2:2" x14ac:dyDescent="0.25">
      <c r="B41335" s="27"/>
    </row>
    <row r="41336" spans="2:2" x14ac:dyDescent="0.25">
      <c r="B41336" s="27"/>
    </row>
    <row r="41337" spans="2:2" x14ac:dyDescent="0.25">
      <c r="B41337" s="27"/>
    </row>
    <row r="41338" spans="2:2" x14ac:dyDescent="0.25">
      <c r="B41338" s="27"/>
    </row>
    <row r="41339" spans="2:2" x14ac:dyDescent="0.25">
      <c r="B41339" s="27"/>
    </row>
    <row r="41340" spans="2:2" x14ac:dyDescent="0.25">
      <c r="B41340" s="27"/>
    </row>
    <row r="41341" spans="2:2" x14ac:dyDescent="0.25">
      <c r="B41341" s="27"/>
    </row>
    <row r="41342" spans="2:2" x14ac:dyDescent="0.25">
      <c r="B41342" s="27"/>
    </row>
    <row r="41381" spans="2:2" x14ac:dyDescent="0.25">
      <c r="B41381" s="27"/>
    </row>
    <row r="41382" spans="2:2" x14ac:dyDescent="0.25">
      <c r="B41382" s="27"/>
    </row>
    <row r="41408" spans="2:2" x14ac:dyDescent="0.25">
      <c r="B41408" s="27"/>
    </row>
    <row r="41412" spans="2:2" x14ac:dyDescent="0.25">
      <c r="B41412" s="27"/>
    </row>
    <row r="41585" spans="2:2" x14ac:dyDescent="0.25">
      <c r="B41585" s="27"/>
    </row>
    <row r="41586" spans="2:2" x14ac:dyDescent="0.25">
      <c r="B41586" s="27"/>
    </row>
    <row r="41587" spans="2:2" x14ac:dyDescent="0.25">
      <c r="B41587" s="27"/>
    </row>
    <row r="41588" spans="2:2" x14ac:dyDescent="0.25">
      <c r="B41588" s="27"/>
    </row>
    <row r="41589" spans="2:2" x14ac:dyDescent="0.25">
      <c r="B41589" s="27"/>
    </row>
    <row r="41590" spans="2:2" x14ac:dyDescent="0.25">
      <c r="B41590" s="27"/>
    </row>
    <row r="41591" spans="2:2" x14ac:dyDescent="0.25">
      <c r="B41591" s="27"/>
    </row>
    <row r="41592" spans="2:2" x14ac:dyDescent="0.25">
      <c r="B41592" s="27"/>
    </row>
    <row r="41597" spans="2:2" x14ac:dyDescent="0.25">
      <c r="B41597" s="27"/>
    </row>
    <row r="41598" spans="2:2" x14ac:dyDescent="0.25">
      <c r="B41598" s="27"/>
    </row>
    <row r="41599" spans="2:2" x14ac:dyDescent="0.25">
      <c r="B41599" s="27"/>
    </row>
    <row r="41600" spans="2:2" x14ac:dyDescent="0.25">
      <c r="B41600" s="27"/>
    </row>
    <row r="41608" spans="2:2" x14ac:dyDescent="0.25">
      <c r="B41608" s="27"/>
    </row>
    <row r="41609" spans="2:2" x14ac:dyDescent="0.25">
      <c r="B41609" s="27"/>
    </row>
    <row r="41610" spans="2:2" x14ac:dyDescent="0.25">
      <c r="B41610" s="27"/>
    </row>
    <row r="41611" spans="2:2" x14ac:dyDescent="0.25">
      <c r="B41611" s="27"/>
    </row>
    <row r="41612" spans="2:2" x14ac:dyDescent="0.25">
      <c r="B41612" s="27"/>
    </row>
    <row r="41613" spans="2:2" x14ac:dyDescent="0.25">
      <c r="B41613" s="27"/>
    </row>
    <row r="41614" spans="2:2" x14ac:dyDescent="0.25">
      <c r="B41614" s="27"/>
    </row>
    <row r="41615" spans="2:2" x14ac:dyDescent="0.25">
      <c r="B41615" s="27"/>
    </row>
    <row r="41616" spans="2:2" x14ac:dyDescent="0.25">
      <c r="B41616" s="27"/>
    </row>
    <row r="41617" spans="2:2" x14ac:dyDescent="0.25">
      <c r="B41617" s="27"/>
    </row>
    <row r="41645" spans="2:2" x14ac:dyDescent="0.25">
      <c r="B41645" s="27"/>
    </row>
    <row r="41646" spans="2:2" x14ac:dyDescent="0.25">
      <c r="B41646" s="27"/>
    </row>
    <row r="41647" spans="2:2" x14ac:dyDescent="0.25">
      <c r="B41647" s="27"/>
    </row>
    <row r="41648" spans="2:2" x14ac:dyDescent="0.25">
      <c r="B41648" s="27"/>
    </row>
    <row r="41649" spans="2:2" x14ac:dyDescent="0.25">
      <c r="B41649" s="27"/>
    </row>
    <row r="41651" spans="2:2" x14ac:dyDescent="0.25">
      <c r="B41651" s="27"/>
    </row>
    <row r="41652" spans="2:2" x14ac:dyDescent="0.25">
      <c r="B41652" s="27"/>
    </row>
    <row r="41660" spans="2:2" x14ac:dyDescent="0.25">
      <c r="B41660" s="27"/>
    </row>
    <row r="41661" spans="2:2" x14ac:dyDescent="0.25">
      <c r="B41661" s="27"/>
    </row>
    <row r="41754" spans="2:2" x14ac:dyDescent="0.25">
      <c r="B41754" s="27"/>
    </row>
    <row r="41790" spans="2:2" x14ac:dyDescent="0.25">
      <c r="B41790" s="27"/>
    </row>
    <row r="41791" spans="2:2" x14ac:dyDescent="0.25">
      <c r="B41791" s="27"/>
    </row>
    <row r="41792" spans="2:2" x14ac:dyDescent="0.25">
      <c r="B41792" s="27"/>
    </row>
    <row r="41793" spans="2:2" x14ac:dyDescent="0.25">
      <c r="B41793" s="27"/>
    </row>
    <row r="41794" spans="2:2" x14ac:dyDescent="0.25">
      <c r="B41794" s="27"/>
    </row>
    <row r="41795" spans="2:2" x14ac:dyDescent="0.25">
      <c r="B41795" s="27"/>
    </row>
    <row r="41796" spans="2:2" x14ac:dyDescent="0.25">
      <c r="B41796" s="27"/>
    </row>
    <row r="41797" spans="2:2" x14ac:dyDescent="0.25">
      <c r="B41797" s="27"/>
    </row>
    <row r="41798" spans="2:2" x14ac:dyDescent="0.25">
      <c r="B41798" s="27"/>
    </row>
    <row r="41799" spans="2:2" x14ac:dyDescent="0.25">
      <c r="B41799" s="27"/>
    </row>
    <row r="41984" spans="2:2" x14ac:dyDescent="0.25">
      <c r="B41984" s="27"/>
    </row>
    <row r="42040" spans="2:2" x14ac:dyDescent="0.25">
      <c r="B42040" s="27"/>
    </row>
    <row r="42128" spans="2:2" x14ac:dyDescent="0.25">
      <c r="B42128" s="27"/>
    </row>
    <row r="42131" spans="2:2" x14ac:dyDescent="0.25">
      <c r="B42131" s="27"/>
    </row>
    <row r="42132" spans="2:2" x14ac:dyDescent="0.25">
      <c r="B42132" s="27"/>
    </row>
    <row r="42133" spans="2:2" x14ac:dyDescent="0.25">
      <c r="B42133" s="27"/>
    </row>
    <row r="42174" spans="2:2" x14ac:dyDescent="0.25">
      <c r="B42174" s="27"/>
    </row>
    <row r="42175" spans="2:2" x14ac:dyDescent="0.25">
      <c r="B42175" s="27"/>
    </row>
    <row r="42176" spans="2:2" x14ac:dyDescent="0.25">
      <c r="B42176" s="27"/>
    </row>
    <row r="42177" spans="2:2" x14ac:dyDescent="0.25">
      <c r="B42177" s="27"/>
    </row>
    <row r="42178" spans="2:2" x14ac:dyDescent="0.25">
      <c r="B42178" s="27"/>
    </row>
    <row r="42202" spans="2:2" x14ac:dyDescent="0.25">
      <c r="B42202" s="27"/>
    </row>
    <row r="42203" spans="2:2" x14ac:dyDescent="0.25">
      <c r="B42203" s="27"/>
    </row>
    <row r="42204" spans="2:2" x14ac:dyDescent="0.25">
      <c r="B42204" s="27"/>
    </row>
    <row r="42205" spans="2:2" x14ac:dyDescent="0.25">
      <c r="B42205" s="27"/>
    </row>
    <row r="42206" spans="2:2" x14ac:dyDescent="0.25">
      <c r="B42206" s="27"/>
    </row>
    <row r="42219" spans="2:2" x14ac:dyDescent="0.25">
      <c r="B42219" s="27"/>
    </row>
    <row r="42220" spans="2:2" x14ac:dyDescent="0.25">
      <c r="B42220" s="27"/>
    </row>
    <row r="42238" spans="2:2" x14ac:dyDescent="0.25">
      <c r="B42238" s="27"/>
    </row>
    <row r="42239" spans="2:2" x14ac:dyDescent="0.25">
      <c r="B42239" s="27"/>
    </row>
    <row r="42304" spans="2:2" x14ac:dyDescent="0.25">
      <c r="B42304" s="27"/>
    </row>
    <row r="42535" spans="2:2" x14ac:dyDescent="0.25">
      <c r="B42535" s="27"/>
    </row>
    <row r="42536" spans="2:2" x14ac:dyDescent="0.25">
      <c r="B42536" s="27"/>
    </row>
    <row r="42575" spans="2:2" x14ac:dyDescent="0.25">
      <c r="B42575" s="27"/>
    </row>
    <row r="42737" spans="2:2" x14ac:dyDescent="0.25">
      <c r="B42737" s="27"/>
    </row>
    <row r="42738" spans="2:2" x14ac:dyDescent="0.25">
      <c r="B42738" s="27"/>
    </row>
    <row r="42739" spans="2:2" x14ac:dyDescent="0.25">
      <c r="B42739" s="27"/>
    </row>
    <row r="42757" spans="2:2" x14ac:dyDescent="0.25">
      <c r="B42757" s="27"/>
    </row>
    <row r="42843" spans="2:2" x14ac:dyDescent="0.25">
      <c r="B42843" s="27"/>
    </row>
    <row r="42844" spans="2:2" x14ac:dyDescent="0.25">
      <c r="B42844" s="27"/>
    </row>
    <row r="42926" spans="2:2" x14ac:dyDescent="0.25">
      <c r="B42926" s="27"/>
    </row>
    <row r="42927" spans="2:2" x14ac:dyDescent="0.25">
      <c r="B42927" s="27"/>
    </row>
    <row r="42928" spans="2:2" x14ac:dyDescent="0.25">
      <c r="B42928" s="27"/>
    </row>
    <row r="43099" spans="2:2" x14ac:dyDescent="0.25">
      <c r="B43099" s="27"/>
    </row>
    <row r="43100" spans="2:2" x14ac:dyDescent="0.25">
      <c r="B43100" s="27"/>
    </row>
    <row r="43113" spans="2:2" x14ac:dyDescent="0.25">
      <c r="B43113" s="27"/>
    </row>
    <row r="43114" spans="2:2" x14ac:dyDescent="0.25">
      <c r="B43114" s="27"/>
    </row>
    <row r="43115" spans="2:2" x14ac:dyDescent="0.25">
      <c r="B43115" s="27"/>
    </row>
    <row r="43116" spans="2:2" x14ac:dyDescent="0.25">
      <c r="B43116" s="27"/>
    </row>
    <row r="43117" spans="2:2" x14ac:dyDescent="0.25">
      <c r="B43117" s="27"/>
    </row>
    <row r="43118" spans="2:2" x14ac:dyDescent="0.25">
      <c r="B43118" s="27"/>
    </row>
    <row r="43403" spans="2:2" x14ac:dyDescent="0.25">
      <c r="B43403" s="27"/>
    </row>
    <row r="43404" spans="2:2" x14ac:dyDescent="0.25">
      <c r="B43404" s="27"/>
    </row>
    <row r="43483" spans="2:2" x14ac:dyDescent="0.25">
      <c r="B43483" s="27"/>
    </row>
    <row r="43572" spans="2:2" x14ac:dyDescent="0.25">
      <c r="B43572" s="27"/>
    </row>
    <row r="43822" spans="2:2" x14ac:dyDescent="0.25">
      <c r="B43822" s="27"/>
    </row>
    <row r="43823" spans="2:2" x14ac:dyDescent="0.25">
      <c r="B43823" s="27"/>
    </row>
    <row r="43873" spans="2:2" x14ac:dyDescent="0.25">
      <c r="B43873" s="27"/>
    </row>
    <row r="43961" spans="2:2" x14ac:dyDescent="0.25">
      <c r="B43961" s="27"/>
    </row>
    <row r="43962" spans="2:2" x14ac:dyDescent="0.25">
      <c r="B43962" s="27"/>
    </row>
    <row r="43963" spans="2:2" x14ac:dyDescent="0.25">
      <c r="B43963" s="27"/>
    </row>
    <row r="43980" spans="2:2" x14ac:dyDescent="0.25">
      <c r="B43980" s="27"/>
    </row>
    <row r="43981" spans="2:2" x14ac:dyDescent="0.25">
      <c r="B43981" s="27"/>
    </row>
    <row r="43982" spans="2:2" x14ac:dyDescent="0.25">
      <c r="B43982" s="27"/>
    </row>
    <row r="43983" spans="2:2" x14ac:dyDescent="0.25">
      <c r="B43983" s="27"/>
    </row>
    <row r="43984" spans="2:2" x14ac:dyDescent="0.25">
      <c r="B43984" s="27"/>
    </row>
    <row r="44316" spans="2:2" x14ac:dyDescent="0.25">
      <c r="B44316" s="27"/>
    </row>
    <row r="44317" spans="2:2" x14ac:dyDescent="0.25">
      <c r="B44317" s="27"/>
    </row>
    <row r="44318" spans="2:2" x14ac:dyDescent="0.25">
      <c r="B44318" s="27"/>
    </row>
    <row r="44319" spans="2:2" x14ac:dyDescent="0.25">
      <c r="B44319" s="27"/>
    </row>
    <row r="44320" spans="2:2" x14ac:dyDescent="0.25">
      <c r="B44320" s="27"/>
    </row>
    <row r="44321" spans="2:2" x14ac:dyDescent="0.25">
      <c r="B44321" s="27"/>
    </row>
    <row r="44668" spans="2:2" x14ac:dyDescent="0.25">
      <c r="B44668" s="27"/>
    </row>
    <row r="44669" spans="2:2" x14ac:dyDescent="0.25">
      <c r="B44669" s="27"/>
    </row>
    <row r="44670" spans="2:2" x14ac:dyDescent="0.25">
      <c r="B44670" s="27"/>
    </row>
    <row r="44671" spans="2:2" x14ac:dyDescent="0.25">
      <c r="B44671" s="27"/>
    </row>
    <row r="44673" spans="2:2" x14ac:dyDescent="0.25">
      <c r="B44673" s="27"/>
    </row>
    <row r="44744" spans="2:2" x14ac:dyDescent="0.25">
      <c r="B44744" s="27"/>
    </row>
    <row r="44831" spans="2:2" x14ac:dyDescent="0.25">
      <c r="B44831" s="27"/>
    </row>
    <row r="44872" spans="2:2" x14ac:dyDescent="0.25">
      <c r="B44872" s="27"/>
    </row>
    <row r="44873" spans="2:2" x14ac:dyDescent="0.25">
      <c r="B44873" s="27"/>
    </row>
    <row r="44874" spans="2:2" x14ac:dyDescent="0.25">
      <c r="B44874" s="27"/>
    </row>
    <row r="44875" spans="2:2" x14ac:dyDescent="0.25">
      <c r="B44875" s="27"/>
    </row>
    <row r="44930" spans="2:2" x14ac:dyDescent="0.25">
      <c r="B44930" s="27"/>
    </row>
    <row r="45041" spans="2:2" x14ac:dyDescent="0.25">
      <c r="B45041" s="27"/>
    </row>
    <row r="45343" spans="2:2" x14ac:dyDescent="0.25">
      <c r="B45343" s="27"/>
    </row>
    <row r="45352" spans="2:2" x14ac:dyDescent="0.25">
      <c r="B45352" s="27"/>
    </row>
    <row r="45353" spans="2:2" x14ac:dyDescent="0.25">
      <c r="B45353" s="27"/>
    </row>
    <row r="45354" spans="2:2" x14ac:dyDescent="0.25">
      <c r="B45354" s="27"/>
    </row>
    <row r="45355" spans="2:2" x14ac:dyDescent="0.25">
      <c r="B45355" s="27"/>
    </row>
    <row r="45356" spans="2:2" x14ac:dyDescent="0.25">
      <c r="B45356" s="27"/>
    </row>
    <row r="45357" spans="2:2" x14ac:dyDescent="0.25">
      <c r="B45357" s="27"/>
    </row>
    <row r="45358" spans="2:2" x14ac:dyDescent="0.25">
      <c r="B45358" s="27"/>
    </row>
    <row r="45359" spans="2:2" x14ac:dyDescent="0.25">
      <c r="B45359" s="27"/>
    </row>
    <row r="45360" spans="2:2" x14ac:dyDescent="0.25">
      <c r="B45360" s="27"/>
    </row>
    <row r="45531" spans="2:2" x14ac:dyDescent="0.25">
      <c r="B45531" s="27"/>
    </row>
    <row r="45532" spans="2:2" x14ac:dyDescent="0.25">
      <c r="B45532" s="27"/>
    </row>
    <row r="45533" spans="2:2" x14ac:dyDescent="0.25">
      <c r="B45533" s="27"/>
    </row>
    <row r="45534" spans="2:2" x14ac:dyDescent="0.25">
      <c r="B45534" s="27"/>
    </row>
    <row r="45535" spans="2:2" x14ac:dyDescent="0.25">
      <c r="B45535" s="27"/>
    </row>
    <row r="45536" spans="2:2" x14ac:dyDescent="0.25">
      <c r="B45536" s="27"/>
    </row>
    <row r="45537" spans="2:2" x14ac:dyDescent="0.25">
      <c r="B45537" s="27"/>
    </row>
    <row r="45538" spans="2:2" x14ac:dyDescent="0.25">
      <c r="B45538" s="27"/>
    </row>
    <row r="45539" spans="2:2" x14ac:dyDescent="0.25">
      <c r="B45539" s="27"/>
    </row>
    <row r="45540" spans="2:2" x14ac:dyDescent="0.25">
      <c r="B45540" s="27"/>
    </row>
    <row r="45541" spans="2:2" x14ac:dyDescent="0.25">
      <c r="B45541" s="27"/>
    </row>
    <row r="45542" spans="2:2" x14ac:dyDescent="0.25">
      <c r="B45542" s="27"/>
    </row>
    <row r="45543" spans="2:2" x14ac:dyDescent="0.25">
      <c r="B45543" s="27"/>
    </row>
    <row r="45544" spans="2:2" x14ac:dyDescent="0.25">
      <c r="B45544" s="27"/>
    </row>
    <row r="45545" spans="2:2" x14ac:dyDescent="0.25">
      <c r="B45545" s="27"/>
    </row>
    <row r="45546" spans="2:2" x14ac:dyDescent="0.25">
      <c r="B45546" s="27"/>
    </row>
    <row r="45547" spans="2:2" x14ac:dyDescent="0.25">
      <c r="B45547" s="27"/>
    </row>
    <row r="45548" spans="2:2" x14ac:dyDescent="0.25">
      <c r="B45548" s="27"/>
    </row>
    <row r="45549" spans="2:2" x14ac:dyDescent="0.25">
      <c r="B45549" s="27"/>
    </row>
    <row r="45550" spans="2:2" x14ac:dyDescent="0.25">
      <c r="B45550" s="27"/>
    </row>
    <row r="45551" spans="2:2" x14ac:dyDescent="0.25">
      <c r="B45551" s="27"/>
    </row>
    <row r="45552" spans="2:2" x14ac:dyDescent="0.25">
      <c r="B45552" s="27"/>
    </row>
    <row r="45553" spans="2:2" x14ac:dyDescent="0.25">
      <c r="B45553" s="27"/>
    </row>
    <row r="45554" spans="2:2" x14ac:dyDescent="0.25">
      <c r="B45554" s="27"/>
    </row>
    <row r="45555" spans="2:2" x14ac:dyDescent="0.25">
      <c r="B45555" s="27"/>
    </row>
    <row r="45556" spans="2:2" x14ac:dyDescent="0.25">
      <c r="B45556" s="27"/>
    </row>
    <row r="45557" spans="2:2" x14ac:dyDescent="0.25">
      <c r="B45557" s="27"/>
    </row>
    <row r="45558" spans="2:2" x14ac:dyDescent="0.25">
      <c r="B45558" s="27"/>
    </row>
    <row r="45559" spans="2:2" x14ac:dyDescent="0.25">
      <c r="B45559" s="27"/>
    </row>
    <row r="45560" spans="2:2" x14ac:dyDescent="0.25">
      <c r="B45560" s="27"/>
    </row>
    <row r="45561" spans="2:2" x14ac:dyDescent="0.25">
      <c r="B45561" s="27"/>
    </row>
    <row r="45562" spans="2:2" x14ac:dyDescent="0.25">
      <c r="B45562" s="27"/>
    </row>
    <row r="45563" spans="2:2" x14ac:dyDescent="0.25">
      <c r="B45563" s="27"/>
    </row>
    <row r="45564" spans="2:2" x14ac:dyDescent="0.25">
      <c r="B45564" s="27"/>
    </row>
    <row r="45565" spans="2:2" x14ac:dyDescent="0.25">
      <c r="B45565" s="27"/>
    </row>
    <row r="45566" spans="2:2" x14ac:dyDescent="0.25">
      <c r="B45566" s="27"/>
    </row>
    <row r="45567" spans="2:2" x14ac:dyDescent="0.25">
      <c r="B45567" s="27"/>
    </row>
    <row r="45568" spans="2:2" x14ac:dyDescent="0.25">
      <c r="B45568" s="27"/>
    </row>
    <row r="45569" spans="2:2" x14ac:dyDescent="0.25">
      <c r="B45569" s="27"/>
    </row>
    <row r="45570" spans="2:2" x14ac:dyDescent="0.25">
      <c r="B45570" s="27"/>
    </row>
    <row r="45571" spans="2:2" x14ac:dyDescent="0.25">
      <c r="B45571" s="27"/>
    </row>
    <row r="45572" spans="2:2" x14ac:dyDescent="0.25">
      <c r="B45572" s="27"/>
    </row>
    <row r="45573" spans="2:2" x14ac:dyDescent="0.25">
      <c r="B45573" s="27"/>
    </row>
    <row r="45574" spans="2:2" x14ac:dyDescent="0.25">
      <c r="B45574" s="27"/>
    </row>
    <row r="45575" spans="2:2" x14ac:dyDescent="0.25">
      <c r="B45575" s="27"/>
    </row>
    <row r="45576" spans="2:2" x14ac:dyDescent="0.25">
      <c r="B45576" s="27"/>
    </row>
    <row r="45577" spans="2:2" x14ac:dyDescent="0.25">
      <c r="B45577" s="27"/>
    </row>
    <row r="45578" spans="2:2" x14ac:dyDescent="0.25">
      <c r="B45578" s="27"/>
    </row>
    <row r="45579" spans="2:2" x14ac:dyDescent="0.25">
      <c r="B45579" s="27"/>
    </row>
    <row r="45580" spans="2:2" x14ac:dyDescent="0.25">
      <c r="B45580" s="27"/>
    </row>
    <row r="45581" spans="2:2" x14ac:dyDescent="0.25">
      <c r="B45581" s="27"/>
    </row>
    <row r="45582" spans="2:2" x14ac:dyDescent="0.25">
      <c r="B45582" s="27"/>
    </row>
    <row r="45583" spans="2:2" x14ac:dyDescent="0.25">
      <c r="B45583" s="27"/>
    </row>
    <row r="45584" spans="2:2" x14ac:dyDescent="0.25">
      <c r="B45584" s="27"/>
    </row>
    <row r="45585" spans="2:2" x14ac:dyDescent="0.25">
      <c r="B45585" s="27"/>
    </row>
    <row r="45586" spans="2:2" x14ac:dyDescent="0.25">
      <c r="B45586" s="27"/>
    </row>
    <row r="45587" spans="2:2" x14ac:dyDescent="0.25">
      <c r="B45587" s="27"/>
    </row>
    <row r="45588" spans="2:2" x14ac:dyDescent="0.25">
      <c r="B45588" s="27"/>
    </row>
    <row r="45589" spans="2:2" x14ac:dyDescent="0.25">
      <c r="B45589" s="27"/>
    </row>
    <row r="45590" spans="2:2" x14ac:dyDescent="0.25">
      <c r="B45590" s="27"/>
    </row>
    <row r="45591" spans="2:2" x14ac:dyDescent="0.25">
      <c r="B45591" s="27"/>
    </row>
    <row r="45592" spans="2:2" x14ac:dyDescent="0.25">
      <c r="B45592" s="27"/>
    </row>
    <row r="45593" spans="2:2" x14ac:dyDescent="0.25">
      <c r="B45593" s="27"/>
    </row>
    <row r="45594" spans="2:2" x14ac:dyDescent="0.25">
      <c r="B45594" s="27"/>
    </row>
    <row r="45595" spans="2:2" x14ac:dyDescent="0.25">
      <c r="B45595" s="27"/>
    </row>
    <row r="45596" spans="2:2" x14ac:dyDescent="0.25">
      <c r="B45596" s="27"/>
    </row>
    <row r="45597" spans="2:2" x14ac:dyDescent="0.25">
      <c r="B45597" s="27"/>
    </row>
    <row r="45598" spans="2:2" x14ac:dyDescent="0.25">
      <c r="B45598" s="27"/>
    </row>
    <row r="45599" spans="2:2" x14ac:dyDescent="0.25">
      <c r="B45599" s="27"/>
    </row>
    <row r="45600" spans="2:2" x14ac:dyDescent="0.25">
      <c r="B45600" s="27"/>
    </row>
    <row r="45601" spans="2:2" x14ac:dyDescent="0.25">
      <c r="B45601" s="27"/>
    </row>
    <row r="45602" spans="2:2" x14ac:dyDescent="0.25">
      <c r="B45602" s="27"/>
    </row>
    <row r="45603" spans="2:2" x14ac:dyDescent="0.25">
      <c r="B45603" s="27"/>
    </row>
    <row r="45604" spans="2:2" x14ac:dyDescent="0.25">
      <c r="B45604" s="27"/>
    </row>
    <row r="45605" spans="2:2" x14ac:dyDescent="0.25">
      <c r="B45605" s="27"/>
    </row>
    <row r="45606" spans="2:2" x14ac:dyDescent="0.25">
      <c r="B45606" s="27"/>
    </row>
    <row r="45607" spans="2:2" x14ac:dyDescent="0.25">
      <c r="B45607" s="27"/>
    </row>
    <row r="45608" spans="2:2" x14ac:dyDescent="0.25">
      <c r="B45608" s="27"/>
    </row>
    <row r="45609" spans="2:2" x14ac:dyDescent="0.25">
      <c r="B45609" s="27"/>
    </row>
    <row r="45610" spans="2:2" x14ac:dyDescent="0.25">
      <c r="B45610" s="27"/>
    </row>
    <row r="45611" spans="2:2" x14ac:dyDescent="0.25">
      <c r="B45611" s="27"/>
    </row>
    <row r="45612" spans="2:2" x14ac:dyDescent="0.25">
      <c r="B45612" s="27"/>
    </row>
    <row r="45613" spans="2:2" x14ac:dyDescent="0.25">
      <c r="B45613" s="27"/>
    </row>
    <row r="45614" spans="2:2" x14ac:dyDescent="0.25">
      <c r="B45614" s="27"/>
    </row>
    <row r="45615" spans="2:2" x14ac:dyDescent="0.25">
      <c r="B45615" s="27"/>
    </row>
    <row r="45616" spans="2:2" x14ac:dyDescent="0.25">
      <c r="B45616" s="27"/>
    </row>
    <row r="45617" spans="2:2" x14ac:dyDescent="0.25">
      <c r="B45617" s="27"/>
    </row>
    <row r="45618" spans="2:2" x14ac:dyDescent="0.25">
      <c r="B45618" s="27"/>
    </row>
    <row r="45619" spans="2:2" x14ac:dyDescent="0.25">
      <c r="B45619" s="27"/>
    </row>
    <row r="45620" spans="2:2" x14ac:dyDescent="0.25">
      <c r="B45620" s="27"/>
    </row>
    <row r="45621" spans="2:2" x14ac:dyDescent="0.25">
      <c r="B45621" s="27"/>
    </row>
    <row r="45622" spans="2:2" x14ac:dyDescent="0.25">
      <c r="B45622" s="27"/>
    </row>
    <row r="45623" spans="2:2" x14ac:dyDescent="0.25">
      <c r="B45623" s="27"/>
    </row>
    <row r="45624" spans="2:2" x14ac:dyDescent="0.25">
      <c r="B45624" s="27"/>
    </row>
    <row r="45625" spans="2:2" x14ac:dyDescent="0.25">
      <c r="B45625" s="27"/>
    </row>
    <row r="45626" spans="2:2" x14ac:dyDescent="0.25">
      <c r="B45626" s="27"/>
    </row>
    <row r="45627" spans="2:2" x14ac:dyDescent="0.25">
      <c r="B45627" s="27"/>
    </row>
    <row r="45628" spans="2:2" x14ac:dyDescent="0.25">
      <c r="B45628" s="27"/>
    </row>
    <row r="45629" spans="2:2" x14ac:dyDescent="0.25">
      <c r="B45629" s="27"/>
    </row>
    <row r="45630" spans="2:2" x14ac:dyDescent="0.25">
      <c r="B45630" s="27"/>
    </row>
    <row r="45631" spans="2:2" x14ac:dyDescent="0.25">
      <c r="B45631" s="27"/>
    </row>
    <row r="45632" spans="2:2" x14ac:dyDescent="0.25">
      <c r="B45632" s="27"/>
    </row>
    <row r="45633" spans="2:2" x14ac:dyDescent="0.25">
      <c r="B45633" s="27"/>
    </row>
    <row r="45634" spans="2:2" x14ac:dyDescent="0.25">
      <c r="B45634" s="27"/>
    </row>
    <row r="45635" spans="2:2" x14ac:dyDescent="0.25">
      <c r="B45635" s="27"/>
    </row>
    <row r="45636" spans="2:2" x14ac:dyDescent="0.25">
      <c r="B45636" s="27"/>
    </row>
    <row r="45637" spans="2:2" x14ac:dyDescent="0.25">
      <c r="B45637" s="27"/>
    </row>
    <row r="45638" spans="2:2" x14ac:dyDescent="0.25">
      <c r="B45638" s="27"/>
    </row>
    <row r="45639" spans="2:2" x14ac:dyDescent="0.25">
      <c r="B45639" s="27"/>
    </row>
    <row r="45640" spans="2:2" x14ac:dyDescent="0.25">
      <c r="B45640" s="27"/>
    </row>
    <row r="45641" spans="2:2" x14ac:dyDescent="0.25">
      <c r="B45641" s="27"/>
    </row>
    <row r="45642" spans="2:2" x14ac:dyDescent="0.25">
      <c r="B45642" s="27"/>
    </row>
    <row r="45643" spans="2:2" x14ac:dyDescent="0.25">
      <c r="B45643" s="27"/>
    </row>
    <row r="45644" spans="2:2" x14ac:dyDescent="0.25">
      <c r="B45644" s="27"/>
    </row>
    <row r="45645" spans="2:2" x14ac:dyDescent="0.25">
      <c r="B45645" s="27"/>
    </row>
    <row r="45646" spans="2:2" x14ac:dyDescent="0.25">
      <c r="B45646" s="27"/>
    </row>
    <row r="45647" spans="2:2" x14ac:dyDescent="0.25">
      <c r="B45647" s="27"/>
    </row>
    <row r="45648" spans="2:2" x14ac:dyDescent="0.25">
      <c r="B45648" s="27"/>
    </row>
    <row r="45649" spans="2:2" x14ac:dyDescent="0.25">
      <c r="B45649" s="27"/>
    </row>
    <row r="45650" spans="2:2" x14ac:dyDescent="0.25">
      <c r="B45650" s="27"/>
    </row>
    <row r="45651" spans="2:2" x14ac:dyDescent="0.25">
      <c r="B45651" s="27"/>
    </row>
    <row r="45652" spans="2:2" x14ac:dyDescent="0.25">
      <c r="B45652" s="27"/>
    </row>
    <row r="45653" spans="2:2" x14ac:dyDescent="0.25">
      <c r="B45653" s="27"/>
    </row>
    <row r="45654" spans="2:2" x14ac:dyDescent="0.25">
      <c r="B45654" s="27"/>
    </row>
    <row r="45655" spans="2:2" x14ac:dyDescent="0.25">
      <c r="B45655" s="27"/>
    </row>
    <row r="45656" spans="2:2" x14ac:dyDescent="0.25">
      <c r="B45656" s="27"/>
    </row>
    <row r="45657" spans="2:2" x14ac:dyDescent="0.25">
      <c r="B45657" s="27"/>
    </row>
    <row r="45658" spans="2:2" x14ac:dyDescent="0.25">
      <c r="B45658" s="27"/>
    </row>
    <row r="45659" spans="2:2" x14ac:dyDescent="0.25">
      <c r="B45659" s="27"/>
    </row>
    <row r="45660" spans="2:2" x14ac:dyDescent="0.25">
      <c r="B45660" s="27"/>
    </row>
    <row r="45661" spans="2:2" x14ac:dyDescent="0.25">
      <c r="B45661" s="27"/>
    </row>
    <row r="45662" spans="2:2" x14ac:dyDescent="0.25">
      <c r="B45662" s="27"/>
    </row>
    <row r="45663" spans="2:2" x14ac:dyDescent="0.25">
      <c r="B45663" s="27"/>
    </row>
    <row r="45664" spans="2:2" x14ac:dyDescent="0.25">
      <c r="B45664" s="27"/>
    </row>
    <row r="45665" spans="2:2" x14ac:dyDescent="0.25">
      <c r="B45665" s="27"/>
    </row>
    <row r="45666" spans="2:2" x14ac:dyDescent="0.25">
      <c r="B45666" s="27"/>
    </row>
    <row r="45667" spans="2:2" x14ac:dyDescent="0.25">
      <c r="B45667" s="27"/>
    </row>
    <row r="45668" spans="2:2" x14ac:dyDescent="0.25">
      <c r="B45668" s="27"/>
    </row>
    <row r="45669" spans="2:2" x14ac:dyDescent="0.25">
      <c r="B45669" s="27"/>
    </row>
    <row r="45670" spans="2:2" x14ac:dyDescent="0.25">
      <c r="B45670" s="27"/>
    </row>
    <row r="45671" spans="2:2" x14ac:dyDescent="0.25">
      <c r="B45671" s="27"/>
    </row>
    <row r="45672" spans="2:2" x14ac:dyDescent="0.25">
      <c r="B45672" s="27"/>
    </row>
    <row r="45673" spans="2:2" x14ac:dyDescent="0.25">
      <c r="B45673" s="27"/>
    </row>
    <row r="45674" spans="2:2" x14ac:dyDescent="0.25">
      <c r="B45674" s="27"/>
    </row>
    <row r="45675" spans="2:2" x14ac:dyDescent="0.25">
      <c r="B45675" s="27"/>
    </row>
    <row r="45676" spans="2:2" x14ac:dyDescent="0.25">
      <c r="B45676" s="27"/>
    </row>
    <row r="45677" spans="2:2" x14ac:dyDescent="0.25">
      <c r="B45677" s="27"/>
    </row>
    <row r="45678" spans="2:2" x14ac:dyDescent="0.25">
      <c r="B45678" s="27"/>
    </row>
    <row r="45679" spans="2:2" x14ac:dyDescent="0.25">
      <c r="B45679" s="27"/>
    </row>
    <row r="45680" spans="2:2" x14ac:dyDescent="0.25">
      <c r="B45680" s="27"/>
    </row>
    <row r="45681" spans="2:2" x14ac:dyDescent="0.25">
      <c r="B45681" s="27"/>
    </row>
    <row r="45682" spans="2:2" x14ac:dyDescent="0.25">
      <c r="B45682" s="27"/>
    </row>
    <row r="45683" spans="2:2" x14ac:dyDescent="0.25">
      <c r="B45683" s="27"/>
    </row>
    <row r="45684" spans="2:2" x14ac:dyDescent="0.25">
      <c r="B45684" s="27"/>
    </row>
    <row r="45685" spans="2:2" x14ac:dyDescent="0.25">
      <c r="B45685" s="27"/>
    </row>
    <row r="45686" spans="2:2" x14ac:dyDescent="0.25">
      <c r="B45686" s="27"/>
    </row>
    <row r="45687" spans="2:2" x14ac:dyDescent="0.25">
      <c r="B45687" s="27"/>
    </row>
    <row r="45688" spans="2:2" x14ac:dyDescent="0.25">
      <c r="B45688" s="27"/>
    </row>
    <row r="45689" spans="2:2" x14ac:dyDescent="0.25">
      <c r="B45689" s="27"/>
    </row>
    <row r="45925" spans="2:2" x14ac:dyDescent="0.25">
      <c r="B45925" s="27"/>
    </row>
    <row r="45926" spans="2:2" x14ac:dyDescent="0.25">
      <c r="B45926" s="27"/>
    </row>
    <row r="45944" spans="2:2" x14ac:dyDescent="0.25">
      <c r="B45944" s="27"/>
    </row>
    <row r="45945" spans="2:2" x14ac:dyDescent="0.25">
      <c r="B45945" s="27"/>
    </row>
    <row r="45946" spans="2:2" x14ac:dyDescent="0.25">
      <c r="B45946" s="27"/>
    </row>
    <row r="46015" spans="2:2" x14ac:dyDescent="0.25">
      <c r="B46015" s="27"/>
    </row>
    <row r="46016" spans="2:2" x14ac:dyDescent="0.25">
      <c r="B46016" s="27"/>
    </row>
    <row r="46096" spans="2:2" x14ac:dyDescent="0.25">
      <c r="B46096" s="27"/>
    </row>
    <row r="46097" spans="2:2" x14ac:dyDescent="0.25">
      <c r="B46097" s="27"/>
    </row>
    <row r="46098" spans="2:2" x14ac:dyDescent="0.25">
      <c r="B46098" s="27"/>
    </row>
    <row r="46188" spans="2:2" x14ac:dyDescent="0.25">
      <c r="B46188" s="27"/>
    </row>
    <row r="46189" spans="2:2" x14ac:dyDescent="0.25">
      <c r="B46189" s="27"/>
    </row>
    <row r="46190" spans="2:2" x14ac:dyDescent="0.25">
      <c r="B46190" s="27"/>
    </row>
    <row r="46267" spans="2:2" x14ac:dyDescent="0.25">
      <c r="B46267" s="27"/>
    </row>
    <row r="46268" spans="2:2" x14ac:dyDescent="0.25">
      <c r="B46268" s="27"/>
    </row>
    <row r="46269" spans="2:2" x14ac:dyDescent="0.25">
      <c r="B46269" s="27"/>
    </row>
    <row r="46270" spans="2:2" x14ac:dyDescent="0.25">
      <c r="B46270" s="27"/>
    </row>
    <row r="46271" spans="2:2" x14ac:dyDescent="0.25">
      <c r="B46271" s="27"/>
    </row>
    <row r="46272" spans="2:2" x14ac:dyDescent="0.25">
      <c r="B46272" s="27"/>
    </row>
    <row r="46273" spans="2:2" x14ac:dyDescent="0.25">
      <c r="B46273" s="27"/>
    </row>
    <row r="46274" spans="2:2" x14ac:dyDescent="0.25">
      <c r="B46274" s="27"/>
    </row>
    <row r="46308" spans="2:2" x14ac:dyDescent="0.25">
      <c r="B46308" s="27"/>
    </row>
    <row r="46309" spans="2:2" x14ac:dyDescent="0.25">
      <c r="B46309" s="27"/>
    </row>
    <row r="46310" spans="2:2" x14ac:dyDescent="0.25">
      <c r="B46310" s="27"/>
    </row>
    <row r="46311" spans="2:2" x14ac:dyDescent="0.25">
      <c r="B46311" s="27"/>
    </row>
    <row r="46312" spans="2:2" x14ac:dyDescent="0.25">
      <c r="B46312" s="27"/>
    </row>
    <row r="46313" spans="2:2" x14ac:dyDescent="0.25">
      <c r="B46313" s="27"/>
    </row>
    <row r="46314" spans="2:2" x14ac:dyDescent="0.25">
      <c r="B46314" s="27"/>
    </row>
    <row r="46315" spans="2:2" x14ac:dyDescent="0.25">
      <c r="B46315" s="27"/>
    </row>
    <row r="46316" spans="2:2" x14ac:dyDescent="0.25">
      <c r="B46316" s="27"/>
    </row>
    <row r="46317" spans="2:2" x14ac:dyDescent="0.25">
      <c r="B46317" s="27"/>
    </row>
    <row r="46318" spans="2:2" x14ac:dyDescent="0.25">
      <c r="B46318" s="27"/>
    </row>
    <row r="46319" spans="2:2" x14ac:dyDescent="0.25">
      <c r="B46319" s="27"/>
    </row>
    <row r="46320" spans="2:2" x14ac:dyDescent="0.25">
      <c r="B46320" s="27"/>
    </row>
    <row r="46321" spans="2:2" x14ac:dyDescent="0.25">
      <c r="B46321" s="27"/>
    </row>
    <row r="46322" spans="2:2" x14ac:dyDescent="0.25">
      <c r="B46322" s="27"/>
    </row>
    <row r="46323" spans="2:2" x14ac:dyDescent="0.25">
      <c r="B46323" s="27"/>
    </row>
    <row r="46324" spans="2:2" x14ac:dyDescent="0.25">
      <c r="B46324" s="27"/>
    </row>
    <row r="46325" spans="2:2" x14ac:dyDescent="0.25">
      <c r="B46325" s="27"/>
    </row>
    <row r="46326" spans="2:2" x14ac:dyDescent="0.25">
      <c r="B46326" s="27"/>
    </row>
    <row r="46327" spans="2:2" x14ac:dyDescent="0.25">
      <c r="B46327" s="27"/>
    </row>
    <row r="46486" spans="2:2" x14ac:dyDescent="0.25">
      <c r="B46486" s="27"/>
    </row>
    <row r="46487" spans="2:2" x14ac:dyDescent="0.25">
      <c r="B46487" s="27"/>
    </row>
    <row r="46488" spans="2:2" x14ac:dyDescent="0.25">
      <c r="B46488" s="27"/>
    </row>
    <row r="46489" spans="2:2" x14ac:dyDescent="0.25">
      <c r="B46489" s="27"/>
    </row>
    <row r="46490" spans="2:2" x14ac:dyDescent="0.25">
      <c r="B46490" s="27"/>
    </row>
    <row r="46491" spans="2:2" x14ac:dyDescent="0.25">
      <c r="B46491" s="27"/>
    </row>
    <row r="46492" spans="2:2" x14ac:dyDescent="0.25">
      <c r="B46492" s="27"/>
    </row>
    <row r="46493" spans="2:2" x14ac:dyDescent="0.25">
      <c r="B46493" s="27"/>
    </row>
    <row r="46494" spans="2:2" x14ac:dyDescent="0.25">
      <c r="B46494" s="27"/>
    </row>
    <row r="46495" spans="2:2" x14ac:dyDescent="0.25">
      <c r="B46495" s="27"/>
    </row>
    <row r="46496" spans="2:2" x14ac:dyDescent="0.25">
      <c r="B46496" s="27"/>
    </row>
    <row r="46527" spans="2:2" x14ac:dyDescent="0.25">
      <c r="B46527" s="27"/>
    </row>
    <row r="46528" spans="2:2" x14ac:dyDescent="0.25">
      <c r="B46528" s="27"/>
    </row>
    <row r="46533" spans="2:2" x14ac:dyDescent="0.25">
      <c r="B46533" s="27"/>
    </row>
    <row r="46534" spans="2:2" x14ac:dyDescent="0.25">
      <c r="B46534" s="27"/>
    </row>
    <row r="46535" spans="2:2" x14ac:dyDescent="0.25">
      <c r="B46535" s="27"/>
    </row>
    <row r="46536" spans="2:2" x14ac:dyDescent="0.25">
      <c r="B46536" s="27"/>
    </row>
    <row r="46537" spans="2:2" x14ac:dyDescent="0.25">
      <c r="B46537" s="27"/>
    </row>
    <row r="46538" spans="2:2" x14ac:dyDescent="0.25">
      <c r="B46538" s="27"/>
    </row>
    <row r="46539" spans="2:2" x14ac:dyDescent="0.25">
      <c r="B46539" s="27"/>
    </row>
    <row r="46540" spans="2:2" x14ac:dyDescent="0.25">
      <c r="B46540" s="27"/>
    </row>
    <row r="46541" spans="2:2" x14ac:dyDescent="0.25">
      <c r="B46541" s="27"/>
    </row>
    <row r="46542" spans="2:2" x14ac:dyDescent="0.25">
      <c r="B46542" s="27"/>
    </row>
    <row r="46543" spans="2:2" x14ac:dyDescent="0.25">
      <c r="B46543" s="27"/>
    </row>
    <row r="46544" spans="2:2" x14ac:dyDescent="0.25">
      <c r="B46544" s="27"/>
    </row>
    <row r="46545" spans="2:2" x14ac:dyDescent="0.25">
      <c r="B46545" s="27"/>
    </row>
    <row r="46546" spans="2:2" x14ac:dyDescent="0.25">
      <c r="B46546" s="27"/>
    </row>
    <row r="46547" spans="2:2" x14ac:dyDescent="0.25">
      <c r="B46547" s="27"/>
    </row>
    <row r="46548" spans="2:2" x14ac:dyDescent="0.25">
      <c r="B46548" s="27"/>
    </row>
    <row r="46549" spans="2:2" x14ac:dyDescent="0.25">
      <c r="B46549" s="27"/>
    </row>
    <row r="46550" spans="2:2" x14ac:dyDescent="0.25">
      <c r="B46550" s="27"/>
    </row>
    <row r="46551" spans="2:2" x14ac:dyDescent="0.25">
      <c r="B46551" s="27"/>
    </row>
    <row r="46552" spans="2:2" x14ac:dyDescent="0.25">
      <c r="B46552" s="27"/>
    </row>
    <row r="46553" spans="2:2" x14ac:dyDescent="0.25">
      <c r="B46553" s="27"/>
    </row>
    <row r="46554" spans="2:2" x14ac:dyDescent="0.25">
      <c r="B46554" s="27"/>
    </row>
    <row r="46555" spans="2:2" x14ac:dyDescent="0.25">
      <c r="B46555" s="27"/>
    </row>
    <row r="46556" spans="2:2" x14ac:dyDescent="0.25">
      <c r="B46556" s="27"/>
    </row>
    <row r="46557" spans="2:2" x14ac:dyDescent="0.25">
      <c r="B46557" s="27"/>
    </row>
    <row r="46558" spans="2:2" x14ac:dyDescent="0.25">
      <c r="B46558" s="27"/>
    </row>
    <row r="46559" spans="2:2" x14ac:dyDescent="0.25">
      <c r="B46559" s="27"/>
    </row>
    <row r="46560" spans="2:2" x14ac:dyDescent="0.25">
      <c r="B46560" s="27"/>
    </row>
    <row r="46561" spans="2:2" x14ac:dyDescent="0.25">
      <c r="B46561" s="27"/>
    </row>
    <row r="46562" spans="2:2" x14ac:dyDescent="0.25">
      <c r="B46562" s="27"/>
    </row>
    <row r="46563" spans="2:2" x14ac:dyDescent="0.25">
      <c r="B46563" s="27"/>
    </row>
    <row r="46617" spans="2:2" x14ac:dyDescent="0.25">
      <c r="B46617" s="27"/>
    </row>
    <row r="46618" spans="2:2" x14ac:dyDescent="0.25">
      <c r="B46618" s="27"/>
    </row>
    <row r="46619" spans="2:2" x14ac:dyDescent="0.25">
      <c r="B46619" s="27"/>
    </row>
    <row r="46620" spans="2:2" x14ac:dyDescent="0.25">
      <c r="B46620" s="27"/>
    </row>
    <row r="46621" spans="2:2" x14ac:dyDescent="0.25">
      <c r="B46621" s="27"/>
    </row>
    <row r="46622" spans="2:2" x14ac:dyDescent="0.25">
      <c r="B46622" s="27"/>
    </row>
    <row r="46623" spans="2:2" x14ac:dyDescent="0.25">
      <c r="B46623" s="27"/>
    </row>
    <row r="46624" spans="2:2" x14ac:dyDescent="0.25">
      <c r="B46624" s="27"/>
    </row>
    <row r="46625" spans="2:2" x14ac:dyDescent="0.25">
      <c r="B46625" s="27"/>
    </row>
    <row r="46626" spans="2:2" x14ac:dyDescent="0.25">
      <c r="B46626" s="27"/>
    </row>
    <row r="46627" spans="2:2" x14ac:dyDescent="0.25">
      <c r="B46627" s="27"/>
    </row>
    <row r="46628" spans="2:2" x14ac:dyDescent="0.25">
      <c r="B46628" s="27"/>
    </row>
    <row r="46629" spans="2:2" x14ac:dyDescent="0.25">
      <c r="B46629" s="27"/>
    </row>
    <row r="46630" spans="2:2" x14ac:dyDescent="0.25">
      <c r="B46630" s="27"/>
    </row>
    <row r="46631" spans="2:2" x14ac:dyDescent="0.25">
      <c r="B46631" s="27"/>
    </row>
    <row r="46632" spans="2:2" x14ac:dyDescent="0.25">
      <c r="B46632" s="27"/>
    </row>
    <row r="46633" spans="2:2" x14ac:dyDescent="0.25">
      <c r="B46633" s="27"/>
    </row>
    <row r="46634" spans="2:2" x14ac:dyDescent="0.25">
      <c r="B46634" s="27"/>
    </row>
    <row r="46635" spans="2:2" x14ac:dyDescent="0.25">
      <c r="B46635" s="27"/>
    </row>
    <row r="46636" spans="2:2" x14ac:dyDescent="0.25">
      <c r="B46636" s="27"/>
    </row>
    <row r="46637" spans="2:2" x14ac:dyDescent="0.25">
      <c r="B46637" s="27"/>
    </row>
    <row r="46638" spans="2:2" x14ac:dyDescent="0.25">
      <c r="B46638" s="27"/>
    </row>
    <row r="46639" spans="2:2" x14ac:dyDescent="0.25">
      <c r="B46639" s="27"/>
    </row>
    <row r="46640" spans="2:2" x14ac:dyDescent="0.25">
      <c r="B46640" s="27"/>
    </row>
    <row r="46641" spans="2:2" x14ac:dyDescent="0.25">
      <c r="B46641" s="27"/>
    </row>
    <row r="46642" spans="2:2" x14ac:dyDescent="0.25">
      <c r="B46642" s="27"/>
    </row>
    <row r="46643" spans="2:2" x14ac:dyDescent="0.25">
      <c r="B46643" s="27"/>
    </row>
    <row r="46644" spans="2:2" x14ac:dyDescent="0.25">
      <c r="B46644" s="27"/>
    </row>
    <row r="46645" spans="2:2" x14ac:dyDescent="0.25">
      <c r="B46645" s="27"/>
    </row>
    <row r="46646" spans="2:2" x14ac:dyDescent="0.25">
      <c r="B46646" s="27"/>
    </row>
    <row r="46647" spans="2:2" x14ac:dyDescent="0.25">
      <c r="B46647" s="27"/>
    </row>
    <row r="46648" spans="2:2" x14ac:dyDescent="0.25">
      <c r="B46648" s="27"/>
    </row>
    <row r="46649" spans="2:2" x14ac:dyDescent="0.25">
      <c r="B46649" s="27"/>
    </row>
    <row r="46650" spans="2:2" x14ac:dyDescent="0.25">
      <c r="B46650" s="27"/>
    </row>
    <row r="46651" spans="2:2" x14ac:dyDescent="0.25">
      <c r="B46651" s="27"/>
    </row>
    <row r="46652" spans="2:2" x14ac:dyDescent="0.25">
      <c r="B46652" s="27"/>
    </row>
    <row r="46653" spans="2:2" x14ac:dyDescent="0.25">
      <c r="B46653" s="27"/>
    </row>
    <row r="46654" spans="2:2" x14ac:dyDescent="0.25">
      <c r="B46654" s="27"/>
    </row>
    <row r="46655" spans="2:2" x14ac:dyDescent="0.25">
      <c r="B46655" s="27"/>
    </row>
    <row r="46656" spans="2:2" x14ac:dyDescent="0.25">
      <c r="B46656" s="27"/>
    </row>
    <row r="46657" spans="2:2" x14ac:dyDescent="0.25">
      <c r="B46657" s="27"/>
    </row>
    <row r="46658" spans="2:2" x14ac:dyDescent="0.25">
      <c r="B46658" s="27"/>
    </row>
    <row r="46659" spans="2:2" x14ac:dyDescent="0.25">
      <c r="B46659" s="27"/>
    </row>
    <row r="46660" spans="2:2" x14ac:dyDescent="0.25">
      <c r="B46660" s="27"/>
    </row>
    <row r="46661" spans="2:2" x14ac:dyDescent="0.25">
      <c r="B46661" s="27"/>
    </row>
    <row r="46662" spans="2:2" x14ac:dyDescent="0.25">
      <c r="B46662" s="27"/>
    </row>
    <row r="46663" spans="2:2" x14ac:dyDescent="0.25">
      <c r="B46663" s="27"/>
    </row>
    <row r="46664" spans="2:2" x14ac:dyDescent="0.25">
      <c r="B46664" s="27"/>
    </row>
    <row r="46665" spans="2:2" x14ac:dyDescent="0.25">
      <c r="B46665" s="27"/>
    </row>
    <row r="46666" spans="2:2" x14ac:dyDescent="0.25">
      <c r="B46666" s="27"/>
    </row>
    <row r="46667" spans="2:2" x14ac:dyDescent="0.25">
      <c r="B46667" s="27"/>
    </row>
    <row r="46668" spans="2:2" x14ac:dyDescent="0.25">
      <c r="B46668" s="27"/>
    </row>
    <row r="46669" spans="2:2" x14ac:dyDescent="0.25">
      <c r="B46669" s="27"/>
    </row>
    <row r="46670" spans="2:2" x14ac:dyDescent="0.25">
      <c r="B46670" s="27"/>
    </row>
    <row r="46671" spans="2:2" x14ac:dyDescent="0.25">
      <c r="B46671" s="27"/>
    </row>
    <row r="46672" spans="2:2" x14ac:dyDescent="0.25">
      <c r="B46672" s="27"/>
    </row>
    <row r="46673" spans="2:2" x14ac:dyDescent="0.25">
      <c r="B46673" s="27"/>
    </row>
    <row r="46674" spans="2:2" x14ac:dyDescent="0.25">
      <c r="B46674" s="27"/>
    </row>
    <row r="46675" spans="2:2" x14ac:dyDescent="0.25">
      <c r="B46675" s="27"/>
    </row>
    <row r="46676" spans="2:2" x14ac:dyDescent="0.25">
      <c r="B46676" s="27"/>
    </row>
    <row r="46677" spans="2:2" x14ac:dyDescent="0.25">
      <c r="B46677" s="27"/>
    </row>
    <row r="46678" spans="2:2" x14ac:dyDescent="0.25">
      <c r="B46678" s="27"/>
    </row>
    <row r="46679" spans="2:2" x14ac:dyDescent="0.25">
      <c r="B46679" s="27"/>
    </row>
    <row r="46680" spans="2:2" x14ac:dyDescent="0.25">
      <c r="B46680" s="27"/>
    </row>
    <row r="46681" spans="2:2" x14ac:dyDescent="0.25">
      <c r="B46681" s="27"/>
    </row>
    <row r="46682" spans="2:2" x14ac:dyDescent="0.25">
      <c r="B46682" s="27"/>
    </row>
    <row r="46683" spans="2:2" x14ac:dyDescent="0.25">
      <c r="B46683" s="27"/>
    </row>
    <row r="46684" spans="2:2" x14ac:dyDescent="0.25">
      <c r="B46684" s="27"/>
    </row>
    <row r="46685" spans="2:2" x14ac:dyDescent="0.25">
      <c r="B46685" s="27"/>
    </row>
    <row r="46686" spans="2:2" x14ac:dyDescent="0.25">
      <c r="B46686" s="27"/>
    </row>
    <row r="46687" spans="2:2" x14ac:dyDescent="0.25">
      <c r="B46687" s="27"/>
    </row>
    <row r="46688" spans="2:2" x14ac:dyDescent="0.25">
      <c r="B46688" s="27"/>
    </row>
    <row r="46689" spans="2:2" x14ac:dyDescent="0.25">
      <c r="B46689" s="27"/>
    </row>
    <row r="46690" spans="2:2" x14ac:dyDescent="0.25">
      <c r="B46690" s="27"/>
    </row>
    <row r="46691" spans="2:2" x14ac:dyDescent="0.25">
      <c r="B46691" s="27"/>
    </row>
    <row r="46692" spans="2:2" x14ac:dyDescent="0.25">
      <c r="B46692" s="27"/>
    </row>
    <row r="46693" spans="2:2" x14ac:dyDescent="0.25">
      <c r="B46693" s="27"/>
    </row>
    <row r="46694" spans="2:2" x14ac:dyDescent="0.25">
      <c r="B46694" s="27"/>
    </row>
    <row r="46695" spans="2:2" x14ac:dyDescent="0.25">
      <c r="B46695" s="27"/>
    </row>
    <row r="46696" spans="2:2" x14ac:dyDescent="0.25">
      <c r="B46696" s="27"/>
    </row>
    <row r="46697" spans="2:2" x14ac:dyDescent="0.25">
      <c r="B46697" s="27"/>
    </row>
    <row r="46698" spans="2:2" x14ac:dyDescent="0.25">
      <c r="B46698" s="27"/>
    </row>
    <row r="46699" spans="2:2" x14ac:dyDescent="0.25">
      <c r="B46699" s="27"/>
    </row>
    <row r="46700" spans="2:2" x14ac:dyDescent="0.25">
      <c r="B46700" s="27"/>
    </row>
    <row r="46701" spans="2:2" x14ac:dyDescent="0.25">
      <c r="B46701" s="27"/>
    </row>
    <row r="46702" spans="2:2" x14ac:dyDescent="0.25">
      <c r="B46702" s="27"/>
    </row>
    <row r="46703" spans="2:2" x14ac:dyDescent="0.25">
      <c r="B46703" s="27"/>
    </row>
    <row r="46704" spans="2:2" x14ac:dyDescent="0.25">
      <c r="B46704" s="27"/>
    </row>
    <row r="46705" spans="2:2" x14ac:dyDescent="0.25">
      <c r="B46705" s="27"/>
    </row>
    <row r="46706" spans="2:2" x14ac:dyDescent="0.25">
      <c r="B46706" s="27"/>
    </row>
    <row r="46707" spans="2:2" x14ac:dyDescent="0.25">
      <c r="B46707" s="27"/>
    </row>
    <row r="46708" spans="2:2" x14ac:dyDescent="0.25">
      <c r="B46708" s="27"/>
    </row>
    <row r="46709" spans="2:2" x14ac:dyDescent="0.25">
      <c r="B46709" s="27"/>
    </row>
    <row r="46710" spans="2:2" x14ac:dyDescent="0.25">
      <c r="B46710" s="27"/>
    </row>
    <row r="46711" spans="2:2" x14ac:dyDescent="0.25">
      <c r="B46711" s="27"/>
    </row>
    <row r="46712" spans="2:2" x14ac:dyDescent="0.25">
      <c r="B46712" s="27"/>
    </row>
    <row r="46713" spans="2:2" x14ac:dyDescent="0.25">
      <c r="B46713" s="27"/>
    </row>
    <row r="46714" spans="2:2" x14ac:dyDescent="0.25">
      <c r="B46714" s="27"/>
    </row>
    <row r="46715" spans="2:2" x14ac:dyDescent="0.25">
      <c r="B46715" s="27"/>
    </row>
    <row r="46716" spans="2:2" x14ac:dyDescent="0.25">
      <c r="B46716" s="27"/>
    </row>
    <row r="46717" spans="2:2" x14ac:dyDescent="0.25">
      <c r="B46717" s="27"/>
    </row>
    <row r="46718" spans="2:2" x14ac:dyDescent="0.25">
      <c r="B46718" s="27"/>
    </row>
    <row r="46719" spans="2:2" x14ac:dyDescent="0.25">
      <c r="B46719" s="27"/>
    </row>
    <row r="46720" spans="2:2" x14ac:dyDescent="0.25">
      <c r="B46720" s="27"/>
    </row>
    <row r="46721" spans="2:2" x14ac:dyDescent="0.25">
      <c r="B46721" s="27"/>
    </row>
    <row r="46722" spans="2:2" x14ac:dyDescent="0.25">
      <c r="B46722" s="27"/>
    </row>
    <row r="46723" spans="2:2" x14ac:dyDescent="0.25">
      <c r="B46723" s="27"/>
    </row>
    <row r="46724" spans="2:2" x14ac:dyDescent="0.25">
      <c r="B46724" s="27"/>
    </row>
    <row r="46725" spans="2:2" x14ac:dyDescent="0.25">
      <c r="B46725" s="27"/>
    </row>
    <row r="46726" spans="2:2" x14ac:dyDescent="0.25">
      <c r="B46726" s="27"/>
    </row>
    <row r="46727" spans="2:2" x14ac:dyDescent="0.25">
      <c r="B46727" s="27"/>
    </row>
    <row r="46728" spans="2:2" x14ac:dyDescent="0.25">
      <c r="B46728" s="27"/>
    </row>
    <row r="46729" spans="2:2" x14ac:dyDescent="0.25">
      <c r="B46729" s="27"/>
    </row>
    <row r="46763" spans="2:2" x14ac:dyDescent="0.25">
      <c r="B46763" s="27"/>
    </row>
    <row r="46765" spans="2:2" x14ac:dyDescent="0.25">
      <c r="B46765" s="27"/>
    </row>
    <row r="46804" spans="2:2" x14ac:dyDescent="0.25">
      <c r="B46804" s="27"/>
    </row>
    <row r="46805" spans="2:2" x14ac:dyDescent="0.25">
      <c r="B46805" s="27"/>
    </row>
    <row r="46806" spans="2:2" x14ac:dyDescent="0.25">
      <c r="B46806" s="27"/>
    </row>
    <row r="46807" spans="2:2" x14ac:dyDescent="0.25">
      <c r="B46807" s="27"/>
    </row>
    <row r="46808" spans="2:2" x14ac:dyDescent="0.25">
      <c r="B46808" s="27"/>
    </row>
    <row r="46809" spans="2:2" x14ac:dyDescent="0.25">
      <c r="B46809" s="27"/>
    </row>
    <row r="47096" spans="2:2" x14ac:dyDescent="0.25">
      <c r="B47096" s="27"/>
    </row>
    <row r="47097" spans="2:2" x14ac:dyDescent="0.25">
      <c r="B47097" s="27"/>
    </row>
    <row r="47104" spans="2:2" x14ac:dyDescent="0.25">
      <c r="B47104" s="27"/>
    </row>
    <row r="47105" spans="2:2" x14ac:dyDescent="0.25">
      <c r="B47105" s="27"/>
    </row>
    <row r="47106" spans="2:2" x14ac:dyDescent="0.25">
      <c r="B47106" s="27"/>
    </row>
    <row r="47107" spans="2:2" x14ac:dyDescent="0.25">
      <c r="B47107" s="27"/>
    </row>
    <row r="47108" spans="2:2" x14ac:dyDescent="0.25">
      <c r="B47108" s="27"/>
    </row>
    <row r="47109" spans="2:2" x14ac:dyDescent="0.25">
      <c r="B47109" s="27"/>
    </row>
    <row r="47110" spans="2:2" x14ac:dyDescent="0.25">
      <c r="B47110" s="27"/>
    </row>
    <row r="47116" spans="2:2" x14ac:dyDescent="0.25">
      <c r="B47116" s="27"/>
    </row>
    <row r="47587" spans="2:2" x14ac:dyDescent="0.25">
      <c r="B47587" s="27"/>
    </row>
    <row r="47708" spans="2:2" x14ac:dyDescent="0.25">
      <c r="B47708" s="27"/>
    </row>
    <row r="47745" spans="2:2" x14ac:dyDescent="0.25">
      <c r="B47745" s="27"/>
    </row>
    <row r="47746" spans="2:2" x14ac:dyDescent="0.25">
      <c r="B47746" s="27"/>
    </row>
    <row r="47747" spans="2:2" x14ac:dyDescent="0.25">
      <c r="B47747" s="27"/>
    </row>
    <row r="47748" spans="2:2" x14ac:dyDescent="0.25">
      <c r="B47748" s="27"/>
    </row>
    <row r="47749" spans="2:2" x14ac:dyDescent="0.25">
      <c r="B47749" s="27"/>
    </row>
    <row r="47750" spans="2:2" x14ac:dyDescent="0.25">
      <c r="B47750" s="27"/>
    </row>
    <row r="47751" spans="2:2" x14ac:dyDescent="0.25">
      <c r="B47751" s="27"/>
    </row>
    <row r="47752" spans="2:2" x14ac:dyDescent="0.25">
      <c r="B47752" s="27"/>
    </row>
    <row r="47753" spans="2:2" x14ac:dyDescent="0.25">
      <c r="B47753" s="27"/>
    </row>
    <row r="47754" spans="2:2" x14ac:dyDescent="0.25">
      <c r="B47754" s="27"/>
    </row>
    <row r="47755" spans="2:2" x14ac:dyDescent="0.25">
      <c r="B47755" s="27"/>
    </row>
    <row r="47756" spans="2:2" x14ac:dyDescent="0.25">
      <c r="B47756" s="27"/>
    </row>
    <row r="47757" spans="2:2" x14ac:dyDescent="0.25">
      <c r="B47757" s="27"/>
    </row>
    <row r="47758" spans="2:2" x14ac:dyDescent="0.25">
      <c r="B47758" s="27"/>
    </row>
    <row r="47759" spans="2:2" x14ac:dyDescent="0.25">
      <c r="B47759" s="27"/>
    </row>
    <row r="47760" spans="2:2" x14ac:dyDescent="0.25">
      <c r="B47760" s="27"/>
    </row>
    <row r="47761" spans="2:2" x14ac:dyDescent="0.25">
      <c r="B47761" s="27"/>
    </row>
    <row r="47762" spans="2:2" x14ac:dyDescent="0.25">
      <c r="B47762" s="27"/>
    </row>
    <row r="47773" spans="2:2" x14ac:dyDescent="0.25">
      <c r="B47773" s="27"/>
    </row>
    <row r="47774" spans="2:2" x14ac:dyDescent="0.25">
      <c r="B47774" s="27"/>
    </row>
    <row r="47775" spans="2:2" x14ac:dyDescent="0.25">
      <c r="B47775" s="27"/>
    </row>
    <row r="47776" spans="2:2" x14ac:dyDescent="0.25">
      <c r="B47776" s="27"/>
    </row>
    <row r="47777" spans="2:2" x14ac:dyDescent="0.25">
      <c r="B47777" s="27"/>
    </row>
    <row r="47778" spans="2:2" x14ac:dyDescent="0.25">
      <c r="B47778" s="27"/>
    </row>
    <row r="47779" spans="2:2" x14ac:dyDescent="0.25">
      <c r="B47779" s="27"/>
    </row>
    <row r="47780" spans="2:2" x14ac:dyDescent="0.25">
      <c r="B47780" s="27"/>
    </row>
    <row r="47781" spans="2:2" x14ac:dyDescent="0.25">
      <c r="B47781" s="27"/>
    </row>
    <row r="47782" spans="2:2" x14ac:dyDescent="0.25">
      <c r="B47782" s="27"/>
    </row>
    <row r="47783" spans="2:2" x14ac:dyDescent="0.25">
      <c r="B47783" s="27"/>
    </row>
    <row r="47784" spans="2:2" x14ac:dyDescent="0.25">
      <c r="B47784" s="27"/>
    </row>
    <row r="47785" spans="2:2" x14ac:dyDescent="0.25">
      <c r="B47785" s="27"/>
    </row>
    <row r="47786" spans="2:2" x14ac:dyDescent="0.25">
      <c r="B47786" s="27"/>
    </row>
    <row r="47787" spans="2:2" x14ac:dyDescent="0.25">
      <c r="B47787" s="27"/>
    </row>
    <row r="47788" spans="2:2" x14ac:dyDescent="0.25">
      <c r="B47788" s="27"/>
    </row>
    <row r="47789" spans="2:2" x14ac:dyDescent="0.25">
      <c r="B47789" s="27"/>
    </row>
    <row r="47790" spans="2:2" x14ac:dyDescent="0.25">
      <c r="B47790" s="27"/>
    </row>
    <row r="47791" spans="2:2" x14ac:dyDescent="0.25">
      <c r="B47791" s="27"/>
    </row>
    <row r="47792" spans="2:2" x14ac:dyDescent="0.25">
      <c r="B47792" s="27"/>
    </row>
    <row r="47793" spans="2:2" x14ac:dyDescent="0.25">
      <c r="B47793" s="27"/>
    </row>
    <row r="47794" spans="2:2" x14ac:dyDescent="0.25">
      <c r="B47794" s="27"/>
    </row>
    <row r="47795" spans="2:2" x14ac:dyDescent="0.25">
      <c r="B47795" s="27"/>
    </row>
    <row r="47796" spans="2:2" x14ac:dyDescent="0.25">
      <c r="B47796" s="27"/>
    </row>
    <row r="47797" spans="2:2" x14ac:dyDescent="0.25">
      <c r="B47797" s="27"/>
    </row>
    <row r="47798" spans="2:2" x14ac:dyDescent="0.25">
      <c r="B47798" s="27"/>
    </row>
    <row r="47799" spans="2:2" x14ac:dyDescent="0.25">
      <c r="B47799" s="27"/>
    </row>
    <row r="47800" spans="2:2" x14ac:dyDescent="0.25">
      <c r="B47800" s="27"/>
    </row>
    <row r="47801" spans="2:2" x14ac:dyDescent="0.25">
      <c r="B47801" s="27"/>
    </row>
    <row r="47802" spans="2:2" x14ac:dyDescent="0.25">
      <c r="B47802" s="27"/>
    </row>
    <row r="47803" spans="2:2" x14ac:dyDescent="0.25">
      <c r="B47803" s="27"/>
    </row>
    <row r="47804" spans="2:2" x14ac:dyDescent="0.25">
      <c r="B47804" s="27"/>
    </row>
    <row r="47805" spans="2:2" x14ac:dyDescent="0.25">
      <c r="B47805" s="27"/>
    </row>
    <row r="47806" spans="2:2" x14ac:dyDescent="0.25">
      <c r="B47806" s="27"/>
    </row>
    <row r="47807" spans="2:2" x14ac:dyDescent="0.25">
      <c r="B47807" s="27"/>
    </row>
    <row r="47808" spans="2:2" x14ac:dyDescent="0.25">
      <c r="B47808" s="27"/>
    </row>
    <row r="47809" spans="2:2" x14ac:dyDescent="0.25">
      <c r="B47809" s="27"/>
    </row>
    <row r="47810" spans="2:2" x14ac:dyDescent="0.25">
      <c r="B47810" s="27"/>
    </row>
    <row r="47811" spans="2:2" x14ac:dyDescent="0.25">
      <c r="B47811" s="27"/>
    </row>
    <row r="47812" spans="2:2" x14ac:dyDescent="0.25">
      <c r="B47812" s="27"/>
    </row>
    <row r="47813" spans="2:2" x14ac:dyDescent="0.25">
      <c r="B47813" s="27"/>
    </row>
    <row r="47814" spans="2:2" x14ac:dyDescent="0.25">
      <c r="B47814" s="27"/>
    </row>
    <row r="47815" spans="2:2" x14ac:dyDescent="0.25">
      <c r="B47815" s="27"/>
    </row>
    <row r="47816" spans="2:2" x14ac:dyDescent="0.25">
      <c r="B47816" s="27"/>
    </row>
    <row r="47817" spans="2:2" x14ac:dyDescent="0.25">
      <c r="B47817" s="27"/>
    </row>
    <row r="47818" spans="2:2" x14ac:dyDescent="0.25">
      <c r="B47818" s="27"/>
    </row>
    <row r="47819" spans="2:2" x14ac:dyDescent="0.25">
      <c r="B47819" s="27"/>
    </row>
    <row r="47820" spans="2:2" x14ac:dyDescent="0.25">
      <c r="B47820" s="27"/>
    </row>
    <row r="47821" spans="2:2" x14ac:dyDescent="0.25">
      <c r="B47821" s="27"/>
    </row>
    <row r="47822" spans="2:2" x14ac:dyDescent="0.25">
      <c r="B47822" s="27"/>
    </row>
    <row r="47823" spans="2:2" x14ac:dyDescent="0.25">
      <c r="B47823" s="27"/>
    </row>
    <row r="47824" spans="2:2" x14ac:dyDescent="0.25">
      <c r="B47824" s="27"/>
    </row>
    <row r="47825" spans="2:2" x14ac:dyDescent="0.25">
      <c r="B47825" s="27"/>
    </row>
    <row r="47826" spans="2:2" x14ac:dyDescent="0.25">
      <c r="B47826" s="27"/>
    </row>
    <row r="47827" spans="2:2" x14ac:dyDescent="0.25">
      <c r="B47827" s="27"/>
    </row>
    <row r="47828" spans="2:2" x14ac:dyDescent="0.25">
      <c r="B47828" s="27"/>
    </row>
    <row r="47829" spans="2:2" x14ac:dyDescent="0.25">
      <c r="B47829" s="27"/>
    </row>
    <row r="47830" spans="2:2" x14ac:dyDescent="0.25">
      <c r="B47830" s="27"/>
    </row>
    <row r="47831" spans="2:2" x14ac:dyDescent="0.25">
      <c r="B47831" s="27"/>
    </row>
    <row r="47832" spans="2:2" x14ac:dyDescent="0.25">
      <c r="B47832" s="27"/>
    </row>
    <row r="47833" spans="2:2" x14ac:dyDescent="0.25">
      <c r="B47833" s="27"/>
    </row>
    <row r="47834" spans="2:2" x14ac:dyDescent="0.25">
      <c r="B47834" s="27"/>
    </row>
    <row r="47835" spans="2:2" x14ac:dyDescent="0.25">
      <c r="B47835" s="27"/>
    </row>
    <row r="47836" spans="2:2" x14ac:dyDescent="0.25">
      <c r="B47836" s="27"/>
    </row>
    <row r="47837" spans="2:2" x14ac:dyDescent="0.25">
      <c r="B47837" s="27"/>
    </row>
    <row r="47838" spans="2:2" x14ac:dyDescent="0.25">
      <c r="B47838" s="27"/>
    </row>
    <row r="47839" spans="2:2" x14ac:dyDescent="0.25">
      <c r="B47839" s="27"/>
    </row>
    <row r="47840" spans="2:2" x14ac:dyDescent="0.25">
      <c r="B47840" s="27"/>
    </row>
    <row r="47841" spans="2:2" x14ac:dyDescent="0.25">
      <c r="B47841" s="27"/>
    </row>
    <row r="47842" spans="2:2" x14ac:dyDescent="0.25">
      <c r="B47842" s="27"/>
    </row>
    <row r="47843" spans="2:2" x14ac:dyDescent="0.25">
      <c r="B47843" s="27"/>
    </row>
    <row r="47844" spans="2:2" x14ac:dyDescent="0.25">
      <c r="B47844" s="27"/>
    </row>
    <row r="47845" spans="2:2" x14ac:dyDescent="0.25">
      <c r="B47845" s="27"/>
    </row>
    <row r="47846" spans="2:2" x14ac:dyDescent="0.25">
      <c r="B47846" s="27"/>
    </row>
    <row r="47847" spans="2:2" x14ac:dyDescent="0.25">
      <c r="B47847" s="27"/>
    </row>
    <row r="47848" spans="2:2" x14ac:dyDescent="0.25">
      <c r="B47848" s="27"/>
    </row>
    <row r="47849" spans="2:2" x14ac:dyDescent="0.25">
      <c r="B47849" s="27"/>
    </row>
    <row r="47850" spans="2:2" x14ac:dyDescent="0.25">
      <c r="B47850" s="27"/>
    </row>
    <row r="47851" spans="2:2" x14ac:dyDescent="0.25">
      <c r="B47851" s="27"/>
    </row>
    <row r="47852" spans="2:2" x14ac:dyDescent="0.25">
      <c r="B47852" s="27"/>
    </row>
    <row r="47853" spans="2:2" x14ac:dyDescent="0.25">
      <c r="B47853" s="27"/>
    </row>
    <row r="47854" spans="2:2" x14ac:dyDescent="0.25">
      <c r="B47854" s="27"/>
    </row>
    <row r="47855" spans="2:2" x14ac:dyDescent="0.25">
      <c r="B47855" s="27"/>
    </row>
    <row r="47856" spans="2:2" x14ac:dyDescent="0.25">
      <c r="B47856" s="27"/>
    </row>
    <row r="47857" spans="2:2" x14ac:dyDescent="0.25">
      <c r="B47857" s="27"/>
    </row>
    <row r="47858" spans="2:2" x14ac:dyDescent="0.25">
      <c r="B47858" s="27"/>
    </row>
    <row r="47859" spans="2:2" x14ac:dyDescent="0.25">
      <c r="B47859" s="27"/>
    </row>
    <row r="47860" spans="2:2" x14ac:dyDescent="0.25">
      <c r="B47860" s="27"/>
    </row>
    <row r="47861" spans="2:2" x14ac:dyDescent="0.25">
      <c r="B47861" s="27"/>
    </row>
    <row r="47862" spans="2:2" x14ac:dyDescent="0.25">
      <c r="B47862" s="27"/>
    </row>
    <row r="47863" spans="2:2" x14ac:dyDescent="0.25">
      <c r="B47863" s="27"/>
    </row>
    <row r="47864" spans="2:2" x14ac:dyDescent="0.25">
      <c r="B47864" s="27"/>
    </row>
    <row r="47865" spans="2:2" x14ac:dyDescent="0.25">
      <c r="B47865" s="27"/>
    </row>
    <row r="47866" spans="2:2" x14ac:dyDescent="0.25">
      <c r="B47866" s="27"/>
    </row>
    <row r="47867" spans="2:2" x14ac:dyDescent="0.25">
      <c r="B47867" s="27"/>
    </row>
    <row r="47868" spans="2:2" x14ac:dyDescent="0.25">
      <c r="B47868" s="27"/>
    </row>
    <row r="47869" spans="2:2" x14ac:dyDescent="0.25">
      <c r="B47869" s="27"/>
    </row>
    <row r="47870" spans="2:2" x14ac:dyDescent="0.25">
      <c r="B47870" s="27"/>
    </row>
    <row r="47871" spans="2:2" x14ac:dyDescent="0.25">
      <c r="B47871" s="27"/>
    </row>
    <row r="47872" spans="2:2" x14ac:dyDescent="0.25">
      <c r="B47872" s="27"/>
    </row>
    <row r="47873" spans="2:2" x14ac:dyDescent="0.25">
      <c r="B47873" s="27"/>
    </row>
    <row r="47874" spans="2:2" x14ac:dyDescent="0.25">
      <c r="B47874" s="27"/>
    </row>
    <row r="47875" spans="2:2" x14ac:dyDescent="0.25">
      <c r="B47875" s="27"/>
    </row>
    <row r="47876" spans="2:2" x14ac:dyDescent="0.25">
      <c r="B47876" s="27"/>
    </row>
    <row r="47877" spans="2:2" x14ac:dyDescent="0.25">
      <c r="B47877" s="27"/>
    </row>
    <row r="47878" spans="2:2" x14ac:dyDescent="0.25">
      <c r="B47878" s="27"/>
    </row>
    <row r="47879" spans="2:2" x14ac:dyDescent="0.25">
      <c r="B47879" s="27"/>
    </row>
    <row r="47880" spans="2:2" x14ac:dyDescent="0.25">
      <c r="B47880" s="27"/>
    </row>
    <row r="47881" spans="2:2" x14ac:dyDescent="0.25">
      <c r="B47881" s="27"/>
    </row>
    <row r="47882" spans="2:2" x14ac:dyDescent="0.25">
      <c r="B47882" s="27"/>
    </row>
    <row r="47883" spans="2:2" x14ac:dyDescent="0.25">
      <c r="B47883" s="27"/>
    </row>
    <row r="47884" spans="2:2" x14ac:dyDescent="0.25">
      <c r="B47884" s="27"/>
    </row>
    <row r="47885" spans="2:2" x14ac:dyDescent="0.25">
      <c r="B47885" s="27"/>
    </row>
    <row r="47886" spans="2:2" x14ac:dyDescent="0.25">
      <c r="B47886" s="27"/>
    </row>
    <row r="47887" spans="2:2" x14ac:dyDescent="0.25">
      <c r="B47887" s="27"/>
    </row>
    <row r="47888" spans="2:2" x14ac:dyDescent="0.25">
      <c r="B47888" s="27"/>
    </row>
    <row r="47889" spans="2:2" x14ac:dyDescent="0.25">
      <c r="B47889" s="27"/>
    </row>
    <row r="47890" spans="2:2" x14ac:dyDescent="0.25">
      <c r="B47890" s="27"/>
    </row>
    <row r="47891" spans="2:2" x14ac:dyDescent="0.25">
      <c r="B47891" s="27"/>
    </row>
    <row r="47892" spans="2:2" x14ac:dyDescent="0.25">
      <c r="B47892" s="27"/>
    </row>
    <row r="47893" spans="2:2" x14ac:dyDescent="0.25">
      <c r="B47893" s="27"/>
    </row>
    <row r="47894" spans="2:2" x14ac:dyDescent="0.25">
      <c r="B47894" s="27"/>
    </row>
    <row r="47895" spans="2:2" x14ac:dyDescent="0.25">
      <c r="B47895" s="27"/>
    </row>
    <row r="47896" spans="2:2" x14ac:dyDescent="0.25">
      <c r="B47896" s="27"/>
    </row>
    <row r="47937" spans="2:2" x14ac:dyDescent="0.25">
      <c r="B47937" s="27"/>
    </row>
    <row r="47938" spans="2:2" x14ac:dyDescent="0.25">
      <c r="B47938" s="27"/>
    </row>
    <row r="47971" spans="2:2" x14ac:dyDescent="0.25">
      <c r="B47971" s="27"/>
    </row>
    <row r="47973" spans="2:2" x14ac:dyDescent="0.25">
      <c r="B47973" s="27"/>
    </row>
    <row r="47974" spans="2:2" x14ac:dyDescent="0.25">
      <c r="B47974" s="27"/>
    </row>
    <row r="48154" spans="2:2" x14ac:dyDescent="0.25">
      <c r="B48154" s="27"/>
    </row>
    <row r="48299" spans="2:2" x14ac:dyDescent="0.25">
      <c r="B48299" s="27"/>
    </row>
    <row r="48441" spans="2:2" x14ac:dyDescent="0.25">
      <c r="B48441" s="27"/>
    </row>
    <row r="48442" spans="2:2" x14ac:dyDescent="0.25">
      <c r="B48442" s="27"/>
    </row>
    <row r="48443" spans="2:2" x14ac:dyDescent="0.25">
      <c r="B48443" s="27"/>
    </row>
    <row r="48444" spans="2:2" x14ac:dyDescent="0.25">
      <c r="B48444" s="27"/>
    </row>
    <row r="48519" spans="2:2" x14ac:dyDescent="0.25">
      <c r="B48519" s="27"/>
    </row>
    <row r="48565" spans="2:2" x14ac:dyDescent="0.25">
      <c r="B48565" s="27"/>
    </row>
    <row r="48566" spans="2:2" x14ac:dyDescent="0.25">
      <c r="B48566" s="27"/>
    </row>
    <row r="48567" spans="2:2" x14ac:dyDescent="0.25">
      <c r="B48567" s="27"/>
    </row>
    <row r="48568" spans="2:2" x14ac:dyDescent="0.25">
      <c r="B48568" s="27"/>
    </row>
    <row r="48580" spans="2:2" x14ac:dyDescent="0.25">
      <c r="B48580" s="27"/>
    </row>
    <row r="48581" spans="2:2" x14ac:dyDescent="0.25">
      <c r="B48581" s="27"/>
    </row>
    <row r="48651" spans="2:2" x14ac:dyDescent="0.25">
      <c r="B48651" s="27"/>
    </row>
    <row r="48688" spans="2:2" x14ac:dyDescent="0.25">
      <c r="B48688" s="27"/>
    </row>
    <row r="48689" spans="2:2" x14ac:dyDescent="0.25">
      <c r="B48689" s="27"/>
    </row>
    <row r="48690" spans="2:2" x14ac:dyDescent="0.25">
      <c r="B48690" s="27"/>
    </row>
    <row r="48691" spans="2:2" x14ac:dyDescent="0.25">
      <c r="B48691" s="27"/>
    </row>
    <row r="48807" spans="2:2" x14ac:dyDescent="0.25">
      <c r="B48807" s="27"/>
    </row>
    <row r="48808" spans="2:2" x14ac:dyDescent="0.25">
      <c r="B48808" s="27"/>
    </row>
    <row r="49402" spans="2:2" x14ac:dyDescent="0.25">
      <c r="B49402" s="27"/>
    </row>
    <row r="49533" spans="2:2" x14ac:dyDescent="0.25">
      <c r="B49533" s="27"/>
    </row>
    <row r="49534" spans="2:2" x14ac:dyDescent="0.25">
      <c r="B49534" s="27"/>
    </row>
    <row r="49535" spans="2:2" x14ac:dyDescent="0.25">
      <c r="B49535" s="27"/>
    </row>
    <row r="49683" spans="2:2" x14ac:dyDescent="0.25">
      <c r="B49683" s="27"/>
    </row>
    <row r="49724" spans="2:2" x14ac:dyDescent="0.25">
      <c r="B49724" s="27"/>
    </row>
    <row r="49725" spans="2:2" x14ac:dyDescent="0.25">
      <c r="B49725" s="27"/>
    </row>
    <row r="49911" spans="2:2" x14ac:dyDescent="0.25">
      <c r="B49911" s="27"/>
    </row>
    <row r="49984" spans="2:2" x14ac:dyDescent="0.25">
      <c r="B49984" s="27"/>
    </row>
    <row r="49985" spans="2:2" x14ac:dyDescent="0.25">
      <c r="B49985" s="27"/>
    </row>
    <row r="49986" spans="2:2" x14ac:dyDescent="0.25">
      <c r="B49986" s="27"/>
    </row>
    <row r="49987" spans="2:2" x14ac:dyDescent="0.25">
      <c r="B49987" s="27"/>
    </row>
    <row r="49988" spans="2:2" x14ac:dyDescent="0.25">
      <c r="B49988" s="27"/>
    </row>
    <row r="49989" spans="2:2" x14ac:dyDescent="0.25">
      <c r="B49989" s="27"/>
    </row>
    <row r="49990" spans="2:2" x14ac:dyDescent="0.25">
      <c r="B49990" s="27"/>
    </row>
    <row r="49991" spans="2:2" x14ac:dyDescent="0.25">
      <c r="B49991" s="27"/>
    </row>
    <row r="49992" spans="2:2" x14ac:dyDescent="0.25">
      <c r="B49992" s="27"/>
    </row>
    <row r="49993" spans="2:2" x14ac:dyDescent="0.25">
      <c r="B49993" s="27"/>
    </row>
    <row r="49994" spans="2:2" x14ac:dyDescent="0.25">
      <c r="B49994" s="27"/>
    </row>
    <row r="49995" spans="2:2" x14ac:dyDescent="0.25">
      <c r="B49995" s="27"/>
    </row>
    <row r="49996" spans="2:2" x14ac:dyDescent="0.25">
      <c r="B49996" s="27"/>
    </row>
    <row r="49997" spans="2:2" x14ac:dyDescent="0.25">
      <c r="B49997" s="27"/>
    </row>
    <row r="49998" spans="2:2" x14ac:dyDescent="0.25">
      <c r="B49998" s="27"/>
    </row>
    <row r="49999" spans="2:2" x14ac:dyDescent="0.25">
      <c r="B49999" s="27"/>
    </row>
    <row r="50000" spans="2:2" x14ac:dyDescent="0.25">
      <c r="B50000" s="27"/>
    </row>
    <row r="50001" spans="2:2" x14ac:dyDescent="0.25">
      <c r="B50001" s="27"/>
    </row>
    <row r="50002" spans="2:2" x14ac:dyDescent="0.25">
      <c r="B50002" s="27"/>
    </row>
    <row r="50003" spans="2:2" x14ac:dyDescent="0.25">
      <c r="B50003" s="27"/>
    </row>
    <row r="50004" spans="2:2" x14ac:dyDescent="0.25">
      <c r="B50004" s="27"/>
    </row>
    <row r="50005" spans="2:2" x14ac:dyDescent="0.25">
      <c r="B50005" s="27"/>
    </row>
    <row r="50006" spans="2:2" x14ac:dyDescent="0.25">
      <c r="B50006" s="27"/>
    </row>
    <row r="50007" spans="2:2" x14ac:dyDescent="0.25">
      <c r="B50007" s="27"/>
    </row>
    <row r="50008" spans="2:2" x14ac:dyDescent="0.25">
      <c r="B50008" s="27"/>
    </row>
    <row r="50009" spans="2:2" x14ac:dyDescent="0.25">
      <c r="B50009" s="27"/>
    </row>
    <row r="50010" spans="2:2" x14ac:dyDescent="0.25">
      <c r="B50010" s="27"/>
    </row>
    <row r="50011" spans="2:2" x14ac:dyDescent="0.25">
      <c r="B50011" s="27"/>
    </row>
    <row r="50012" spans="2:2" x14ac:dyDescent="0.25">
      <c r="B50012" s="27"/>
    </row>
    <row r="50013" spans="2:2" x14ac:dyDescent="0.25">
      <c r="B50013" s="27"/>
    </row>
    <row r="50014" spans="2:2" x14ac:dyDescent="0.25">
      <c r="B50014" s="27"/>
    </row>
    <row r="50015" spans="2:2" x14ac:dyDescent="0.25">
      <c r="B50015" s="27"/>
    </row>
    <row r="50016" spans="2:2" x14ac:dyDescent="0.25">
      <c r="B50016" s="27"/>
    </row>
    <row r="50017" spans="2:2" x14ac:dyDescent="0.25">
      <c r="B50017" s="27"/>
    </row>
    <row r="50018" spans="2:2" x14ac:dyDescent="0.25">
      <c r="B50018" s="27"/>
    </row>
    <row r="50019" spans="2:2" x14ac:dyDescent="0.25">
      <c r="B50019" s="27"/>
    </row>
    <row r="50020" spans="2:2" x14ac:dyDescent="0.25">
      <c r="B50020" s="27"/>
    </row>
    <row r="50021" spans="2:2" x14ac:dyDescent="0.25">
      <c r="B50021" s="27"/>
    </row>
    <row r="50022" spans="2:2" x14ac:dyDescent="0.25">
      <c r="B50022" s="27"/>
    </row>
    <row r="50023" spans="2:2" x14ac:dyDescent="0.25">
      <c r="B50023" s="27"/>
    </row>
    <row r="50024" spans="2:2" x14ac:dyDescent="0.25">
      <c r="B50024" s="27"/>
    </row>
    <row r="50025" spans="2:2" x14ac:dyDescent="0.25">
      <c r="B50025" s="27"/>
    </row>
    <row r="50026" spans="2:2" x14ac:dyDescent="0.25">
      <c r="B50026" s="27"/>
    </row>
    <row r="50027" spans="2:2" x14ac:dyDescent="0.25">
      <c r="B50027" s="27"/>
    </row>
    <row r="50028" spans="2:2" x14ac:dyDescent="0.25">
      <c r="B50028" s="27"/>
    </row>
    <row r="50029" spans="2:2" x14ac:dyDescent="0.25">
      <c r="B50029" s="27"/>
    </row>
    <row r="50030" spans="2:2" x14ac:dyDescent="0.25">
      <c r="B50030" s="27"/>
    </row>
    <row r="50031" spans="2:2" x14ac:dyDescent="0.25">
      <c r="B50031" s="27"/>
    </row>
    <row r="50032" spans="2:2" x14ac:dyDescent="0.25">
      <c r="B50032" s="27"/>
    </row>
    <row r="50033" spans="2:2" x14ac:dyDescent="0.25">
      <c r="B50033" s="27"/>
    </row>
    <row r="50034" spans="2:2" x14ac:dyDescent="0.25">
      <c r="B50034" s="27"/>
    </row>
    <row r="50035" spans="2:2" x14ac:dyDescent="0.25">
      <c r="B50035" s="27"/>
    </row>
    <row r="50036" spans="2:2" x14ac:dyDescent="0.25">
      <c r="B50036" s="27"/>
    </row>
    <row r="50037" spans="2:2" x14ac:dyDescent="0.25">
      <c r="B50037" s="27"/>
    </row>
    <row r="50038" spans="2:2" x14ac:dyDescent="0.25">
      <c r="B50038" s="27"/>
    </row>
    <row r="50039" spans="2:2" x14ac:dyDescent="0.25">
      <c r="B50039" s="27"/>
    </row>
    <row r="50040" spans="2:2" x14ac:dyDescent="0.25">
      <c r="B50040" s="27"/>
    </row>
    <row r="50041" spans="2:2" x14ac:dyDescent="0.25">
      <c r="B50041" s="27"/>
    </row>
    <row r="50042" spans="2:2" x14ac:dyDescent="0.25">
      <c r="B50042" s="27"/>
    </row>
    <row r="50043" spans="2:2" x14ac:dyDescent="0.25">
      <c r="B50043" s="27"/>
    </row>
    <row r="50044" spans="2:2" x14ac:dyDescent="0.25">
      <c r="B50044" s="27"/>
    </row>
    <row r="50045" spans="2:2" x14ac:dyDescent="0.25">
      <c r="B50045" s="27"/>
    </row>
    <row r="50046" spans="2:2" x14ac:dyDescent="0.25">
      <c r="B50046" s="27"/>
    </row>
    <row r="50047" spans="2:2" x14ac:dyDescent="0.25">
      <c r="B50047" s="27"/>
    </row>
    <row r="50048" spans="2:2" x14ac:dyDescent="0.25">
      <c r="B50048" s="27"/>
    </row>
    <row r="50049" spans="2:2" x14ac:dyDescent="0.25">
      <c r="B50049" s="27"/>
    </row>
    <row r="50050" spans="2:2" x14ac:dyDescent="0.25">
      <c r="B50050" s="27"/>
    </row>
    <row r="50051" spans="2:2" x14ac:dyDescent="0.25">
      <c r="B50051" s="27"/>
    </row>
    <row r="50052" spans="2:2" x14ac:dyDescent="0.25">
      <c r="B50052" s="27"/>
    </row>
    <row r="50053" spans="2:2" x14ac:dyDescent="0.25">
      <c r="B50053" s="27"/>
    </row>
    <row r="50054" spans="2:2" x14ac:dyDescent="0.25">
      <c r="B50054" s="27"/>
    </row>
    <row r="50055" spans="2:2" x14ac:dyDescent="0.25">
      <c r="B50055" s="27"/>
    </row>
    <row r="50056" spans="2:2" x14ac:dyDescent="0.25">
      <c r="B50056" s="27"/>
    </row>
    <row r="50057" spans="2:2" x14ac:dyDescent="0.25">
      <c r="B50057" s="27"/>
    </row>
    <row r="50058" spans="2:2" x14ac:dyDescent="0.25">
      <c r="B50058" s="27"/>
    </row>
    <row r="50059" spans="2:2" x14ac:dyDescent="0.25">
      <c r="B50059" s="27"/>
    </row>
    <row r="50060" spans="2:2" x14ac:dyDescent="0.25">
      <c r="B50060" s="27"/>
    </row>
    <row r="50061" spans="2:2" x14ac:dyDescent="0.25">
      <c r="B50061" s="27"/>
    </row>
    <row r="50062" spans="2:2" x14ac:dyDescent="0.25">
      <c r="B50062" s="27"/>
    </row>
    <row r="50063" spans="2:2" x14ac:dyDescent="0.25">
      <c r="B50063" s="27"/>
    </row>
    <row r="50064" spans="2:2" x14ac:dyDescent="0.25">
      <c r="B50064" s="27"/>
    </row>
    <row r="50065" spans="2:2" x14ac:dyDescent="0.25">
      <c r="B50065" s="27"/>
    </row>
    <row r="50066" spans="2:2" x14ac:dyDescent="0.25">
      <c r="B50066" s="27"/>
    </row>
    <row r="50067" spans="2:2" x14ac:dyDescent="0.25">
      <c r="B50067" s="27"/>
    </row>
    <row r="50068" spans="2:2" x14ac:dyDescent="0.25">
      <c r="B50068" s="27"/>
    </row>
    <row r="50069" spans="2:2" x14ac:dyDescent="0.25">
      <c r="B50069" s="27"/>
    </row>
    <row r="50101" spans="2:2" x14ac:dyDescent="0.25">
      <c r="B50101" s="27"/>
    </row>
    <row r="50149" spans="2:2" x14ac:dyDescent="0.25">
      <c r="B50149" s="27"/>
    </row>
    <row r="50150" spans="2:2" x14ac:dyDescent="0.25">
      <c r="B50150" s="27"/>
    </row>
    <row r="50151" spans="2:2" x14ac:dyDescent="0.25">
      <c r="B50151" s="27"/>
    </row>
    <row r="50168" spans="2:2" x14ac:dyDescent="0.25">
      <c r="B50168" s="27"/>
    </row>
    <row r="50169" spans="2:2" x14ac:dyDescent="0.25">
      <c r="B50169" s="27"/>
    </row>
    <row r="50170" spans="2:2" x14ac:dyDescent="0.25">
      <c r="B50170" s="27"/>
    </row>
    <row r="50171" spans="2:2" x14ac:dyDescent="0.25">
      <c r="B50171" s="27"/>
    </row>
    <row r="50172" spans="2:2" x14ac:dyDescent="0.25">
      <c r="B50172" s="27"/>
    </row>
    <row r="50173" spans="2:2" x14ac:dyDescent="0.25">
      <c r="B50173" s="27"/>
    </row>
    <row r="50177" spans="2:2" x14ac:dyDescent="0.25">
      <c r="B50177" s="27"/>
    </row>
    <row r="50178" spans="2:2" x14ac:dyDescent="0.25">
      <c r="B50178" s="27"/>
    </row>
    <row r="50235" spans="2:2" x14ac:dyDescent="0.25">
      <c r="B50235" s="27"/>
    </row>
    <row r="50236" spans="2:2" x14ac:dyDescent="0.25">
      <c r="B50236" s="27"/>
    </row>
    <row r="50262" spans="2:2" x14ac:dyDescent="0.25">
      <c r="B50262" s="27"/>
    </row>
    <row r="50263" spans="2:2" x14ac:dyDescent="0.25">
      <c r="B50263" s="27"/>
    </row>
    <row r="50264" spans="2:2" x14ac:dyDescent="0.25">
      <c r="B50264" s="27"/>
    </row>
    <row r="50265" spans="2:2" x14ac:dyDescent="0.25">
      <c r="B50265" s="27"/>
    </row>
    <row r="50266" spans="2:2" x14ac:dyDescent="0.25">
      <c r="B50266" s="27"/>
    </row>
    <row r="50267" spans="2:2" x14ac:dyDescent="0.25">
      <c r="B50267" s="27"/>
    </row>
    <row r="50268" spans="2:2" x14ac:dyDescent="0.25">
      <c r="B50268" s="27"/>
    </row>
    <row r="50269" spans="2:2" x14ac:dyDescent="0.25">
      <c r="B50269" s="27"/>
    </row>
    <row r="50323" spans="2:2" x14ac:dyDescent="0.25">
      <c r="B50323" s="27"/>
    </row>
    <row r="50345" spans="2:2" x14ac:dyDescent="0.25">
      <c r="B50345" s="27"/>
    </row>
    <row r="50346" spans="2:2" x14ac:dyDescent="0.25">
      <c r="B50346" s="27"/>
    </row>
    <row r="50347" spans="2:2" x14ac:dyDescent="0.25">
      <c r="B50347" s="27"/>
    </row>
    <row r="50348" spans="2:2" x14ac:dyDescent="0.25">
      <c r="B50348" s="27"/>
    </row>
    <row r="50349" spans="2:2" x14ac:dyDescent="0.25">
      <c r="B50349" s="27"/>
    </row>
    <row r="50350" spans="2:2" x14ac:dyDescent="0.25">
      <c r="B50350" s="27"/>
    </row>
    <row r="50351" spans="2:2" x14ac:dyDescent="0.25">
      <c r="B50351" s="27"/>
    </row>
    <row r="50352" spans="2:2" x14ac:dyDescent="0.25">
      <c r="B50352" s="27"/>
    </row>
    <row r="50353" spans="2:2" x14ac:dyDescent="0.25">
      <c r="B50353" s="27"/>
    </row>
    <row r="50354" spans="2:2" x14ac:dyDescent="0.25">
      <c r="B50354" s="27"/>
    </row>
    <row r="50355" spans="2:2" x14ac:dyDescent="0.25">
      <c r="B50355" s="27"/>
    </row>
    <row r="50356" spans="2:2" x14ac:dyDescent="0.25">
      <c r="B50356" s="27"/>
    </row>
    <row r="50357" spans="2:2" x14ac:dyDescent="0.25">
      <c r="B50357" s="27"/>
    </row>
    <row r="50384" spans="2:2" x14ac:dyDescent="0.25">
      <c r="B50384" s="27"/>
    </row>
    <row r="50431" spans="2:2" x14ac:dyDescent="0.25">
      <c r="B50431" s="27"/>
    </row>
    <row r="50432" spans="2:2" x14ac:dyDescent="0.25">
      <c r="B50432" s="27"/>
    </row>
    <row r="50433" spans="2:2" x14ac:dyDescent="0.25">
      <c r="B50433" s="27"/>
    </row>
    <row r="50434" spans="2:2" x14ac:dyDescent="0.25">
      <c r="B50434" s="27"/>
    </row>
    <row r="50435" spans="2:2" x14ac:dyDescent="0.25">
      <c r="B50435" s="27"/>
    </row>
    <row r="50436" spans="2:2" x14ac:dyDescent="0.25">
      <c r="B50436" s="27"/>
    </row>
    <row r="50437" spans="2:2" x14ac:dyDescent="0.25">
      <c r="B50437" s="27"/>
    </row>
    <row r="50438" spans="2:2" x14ac:dyDescent="0.25">
      <c r="B50438" s="27"/>
    </row>
    <row r="50439" spans="2:2" x14ac:dyDescent="0.25">
      <c r="B50439" s="27"/>
    </row>
    <row r="50440" spans="2:2" x14ac:dyDescent="0.25">
      <c r="B50440" s="27"/>
    </row>
    <row r="50441" spans="2:2" x14ac:dyDescent="0.25">
      <c r="B50441" s="27"/>
    </row>
    <row r="50442" spans="2:2" x14ac:dyDescent="0.25">
      <c r="B50442" s="27"/>
    </row>
    <row r="50443" spans="2:2" x14ac:dyDescent="0.25">
      <c r="B50443" s="27"/>
    </row>
    <row r="50444" spans="2:2" x14ac:dyDescent="0.25">
      <c r="B50444" s="27"/>
    </row>
    <row r="50445" spans="2:2" x14ac:dyDescent="0.25">
      <c r="B50445" s="27"/>
    </row>
    <row r="50446" spans="2:2" x14ac:dyDescent="0.25">
      <c r="B50446" s="27"/>
    </row>
    <row r="50447" spans="2:2" x14ac:dyDescent="0.25">
      <c r="B50447" s="27"/>
    </row>
    <row r="50448" spans="2:2" x14ac:dyDescent="0.25">
      <c r="B50448" s="27"/>
    </row>
    <row r="50449" spans="2:2" x14ac:dyDescent="0.25">
      <c r="B50449" s="27"/>
    </row>
    <row r="50450" spans="2:2" x14ac:dyDescent="0.25">
      <c r="B50450" s="27"/>
    </row>
    <row r="50451" spans="2:2" x14ac:dyDescent="0.25">
      <c r="B50451" s="27"/>
    </row>
    <row r="50452" spans="2:2" x14ac:dyDescent="0.25">
      <c r="B50452" s="27"/>
    </row>
    <row r="50453" spans="2:2" x14ac:dyDescent="0.25">
      <c r="B50453" s="27"/>
    </row>
    <row r="50454" spans="2:2" x14ac:dyDescent="0.25">
      <c r="B50454" s="27"/>
    </row>
    <row r="50455" spans="2:2" x14ac:dyDescent="0.25">
      <c r="B50455" s="27"/>
    </row>
    <row r="50456" spans="2:2" x14ac:dyDescent="0.25">
      <c r="B50456" s="27"/>
    </row>
    <row r="50457" spans="2:2" x14ac:dyDescent="0.25">
      <c r="B50457" s="27"/>
    </row>
    <row r="50458" spans="2:2" x14ac:dyDescent="0.25">
      <c r="B50458" s="27"/>
    </row>
    <row r="50459" spans="2:2" x14ac:dyDescent="0.25">
      <c r="B50459" s="27"/>
    </row>
    <row r="50460" spans="2:2" x14ac:dyDescent="0.25">
      <c r="B50460" s="27"/>
    </row>
    <row r="50461" spans="2:2" x14ac:dyDescent="0.25">
      <c r="B50461" s="27"/>
    </row>
    <row r="50462" spans="2:2" x14ac:dyDescent="0.25">
      <c r="B50462" s="27"/>
    </row>
    <row r="50463" spans="2:2" x14ac:dyDescent="0.25">
      <c r="B50463" s="27"/>
    </row>
    <row r="50464" spans="2:2" x14ac:dyDescent="0.25">
      <c r="B50464" s="27"/>
    </row>
    <row r="50465" spans="2:2" x14ac:dyDescent="0.25">
      <c r="B50465" s="27"/>
    </row>
    <row r="50466" spans="2:2" x14ac:dyDescent="0.25">
      <c r="B50466" s="27"/>
    </row>
    <row r="50467" spans="2:2" x14ac:dyDescent="0.25">
      <c r="B50467" s="27"/>
    </row>
    <row r="50468" spans="2:2" x14ac:dyDescent="0.25">
      <c r="B50468" s="27"/>
    </row>
    <row r="50469" spans="2:2" x14ac:dyDescent="0.25">
      <c r="B50469" s="27"/>
    </row>
    <row r="50470" spans="2:2" x14ac:dyDescent="0.25">
      <c r="B50470" s="27"/>
    </row>
    <row r="50472" spans="2:2" x14ac:dyDescent="0.25">
      <c r="B50472" s="27"/>
    </row>
    <row r="50473" spans="2:2" x14ac:dyDescent="0.25">
      <c r="B50473" s="27"/>
    </row>
    <row r="50474" spans="2:2" x14ac:dyDescent="0.25">
      <c r="B50474" s="27"/>
    </row>
    <row r="50475" spans="2:2" x14ac:dyDescent="0.25">
      <c r="B50475" s="27"/>
    </row>
    <row r="50476" spans="2:2" x14ac:dyDescent="0.25">
      <c r="B50476" s="27"/>
    </row>
    <row r="50477" spans="2:2" x14ac:dyDescent="0.25">
      <c r="B50477" s="27"/>
    </row>
    <row r="50478" spans="2:2" x14ac:dyDescent="0.25">
      <c r="B50478" s="27"/>
    </row>
    <row r="50479" spans="2:2" x14ac:dyDescent="0.25">
      <c r="B50479" s="27"/>
    </row>
    <row r="50480" spans="2:2" x14ac:dyDescent="0.25">
      <c r="B50480" s="27"/>
    </row>
    <row r="50481" spans="2:2" x14ac:dyDescent="0.25">
      <c r="B50481" s="27"/>
    </row>
    <row r="50482" spans="2:2" x14ac:dyDescent="0.25">
      <c r="B50482" s="27"/>
    </row>
    <row r="50483" spans="2:2" x14ac:dyDescent="0.25">
      <c r="B50483" s="27"/>
    </row>
    <row r="50484" spans="2:2" x14ac:dyDescent="0.25">
      <c r="B50484" s="27"/>
    </row>
    <row r="50485" spans="2:2" x14ac:dyDescent="0.25">
      <c r="B50485" s="27"/>
    </row>
    <row r="50486" spans="2:2" x14ac:dyDescent="0.25">
      <c r="B50486" s="27"/>
    </row>
    <row r="50487" spans="2:2" x14ac:dyDescent="0.25">
      <c r="B50487" s="27"/>
    </row>
    <row r="50488" spans="2:2" x14ac:dyDescent="0.25">
      <c r="B50488" s="27"/>
    </row>
    <row r="50489" spans="2:2" x14ac:dyDescent="0.25">
      <c r="B50489" s="27"/>
    </row>
    <row r="50495" spans="2:2" x14ac:dyDescent="0.25">
      <c r="B50495" s="27"/>
    </row>
    <row r="50718" spans="2:2" x14ac:dyDescent="0.25">
      <c r="B50718" s="27"/>
    </row>
    <row r="50719" spans="2:2" x14ac:dyDescent="0.25">
      <c r="B50719" s="27"/>
    </row>
    <row r="50720" spans="2:2" x14ac:dyDescent="0.25">
      <c r="B50720" s="27"/>
    </row>
    <row r="50721" spans="2:2" x14ac:dyDescent="0.25">
      <c r="B50721" s="27"/>
    </row>
    <row r="50722" spans="2:2" x14ac:dyDescent="0.25">
      <c r="B50722" s="27"/>
    </row>
    <row r="50723" spans="2:2" x14ac:dyDescent="0.25">
      <c r="B50723" s="27"/>
    </row>
    <row r="50724" spans="2:2" x14ac:dyDescent="0.25">
      <c r="B50724" s="27"/>
    </row>
    <row r="50725" spans="2:2" x14ac:dyDescent="0.25">
      <c r="B50725" s="27"/>
    </row>
    <row r="50726" spans="2:2" x14ac:dyDescent="0.25">
      <c r="B50726" s="27"/>
    </row>
    <row r="50727" spans="2:2" x14ac:dyDescent="0.25">
      <c r="B50727" s="27"/>
    </row>
    <row r="50728" spans="2:2" x14ac:dyDescent="0.25">
      <c r="B50728" s="27"/>
    </row>
    <row r="50729" spans="2:2" x14ac:dyDescent="0.25">
      <c r="B50729" s="27"/>
    </row>
    <row r="50730" spans="2:2" x14ac:dyDescent="0.25">
      <c r="B50730" s="27"/>
    </row>
    <row r="50731" spans="2:2" x14ac:dyDescent="0.25">
      <c r="B50731" s="27"/>
    </row>
    <row r="50732" spans="2:2" x14ac:dyDescent="0.25">
      <c r="B50732" s="27"/>
    </row>
    <row r="50733" spans="2:2" x14ac:dyDescent="0.25">
      <c r="B50733" s="27"/>
    </row>
    <row r="50734" spans="2:2" x14ac:dyDescent="0.25">
      <c r="B50734" s="27"/>
    </row>
    <row r="50735" spans="2:2" x14ac:dyDescent="0.25">
      <c r="B50735" s="27"/>
    </row>
    <row r="50736" spans="2:2" x14ac:dyDescent="0.25">
      <c r="B50736" s="27"/>
    </row>
    <row r="50737" spans="2:2" x14ac:dyDescent="0.25">
      <c r="B50737" s="27"/>
    </row>
    <row r="50738" spans="2:2" x14ac:dyDescent="0.25">
      <c r="B50738" s="27"/>
    </row>
    <row r="50739" spans="2:2" x14ac:dyDescent="0.25">
      <c r="B50739" s="27"/>
    </row>
    <row r="50740" spans="2:2" x14ac:dyDescent="0.25">
      <c r="B50740" s="27"/>
    </row>
    <row r="50741" spans="2:2" x14ac:dyDescent="0.25">
      <c r="B50741" s="27"/>
    </row>
    <row r="50742" spans="2:2" x14ac:dyDescent="0.25">
      <c r="B50742" s="27"/>
    </row>
    <row r="50743" spans="2:2" x14ac:dyDescent="0.25">
      <c r="B50743" s="27"/>
    </row>
    <row r="50744" spans="2:2" x14ac:dyDescent="0.25">
      <c r="B50744" s="27"/>
    </row>
    <row r="50745" spans="2:2" x14ac:dyDescent="0.25">
      <c r="B50745" s="27"/>
    </row>
    <row r="50746" spans="2:2" x14ac:dyDescent="0.25">
      <c r="B50746" s="27"/>
    </row>
    <row r="50747" spans="2:2" x14ac:dyDescent="0.25">
      <c r="B50747" s="27"/>
    </row>
    <row r="50748" spans="2:2" x14ac:dyDescent="0.25">
      <c r="B50748" s="27"/>
    </row>
    <row r="50749" spans="2:2" x14ac:dyDescent="0.25">
      <c r="B50749" s="27"/>
    </row>
    <row r="50750" spans="2:2" x14ac:dyDescent="0.25">
      <c r="B50750" s="27"/>
    </row>
    <row r="50751" spans="2:2" x14ac:dyDescent="0.25">
      <c r="B50751" s="27"/>
    </row>
    <row r="50752" spans="2:2" x14ac:dyDescent="0.25">
      <c r="B50752" s="27"/>
    </row>
    <row r="50753" spans="2:2" x14ac:dyDescent="0.25">
      <c r="B50753" s="27"/>
    </row>
    <row r="50754" spans="2:2" x14ac:dyDescent="0.25">
      <c r="B50754" s="27"/>
    </row>
    <row r="50755" spans="2:2" x14ac:dyDescent="0.25">
      <c r="B50755" s="27"/>
    </row>
    <row r="50756" spans="2:2" x14ac:dyDescent="0.25">
      <c r="B50756" s="27"/>
    </row>
    <row r="50757" spans="2:2" x14ac:dyDescent="0.25">
      <c r="B50757" s="27"/>
    </row>
    <row r="50758" spans="2:2" x14ac:dyDescent="0.25">
      <c r="B50758" s="27"/>
    </row>
    <row r="50759" spans="2:2" x14ac:dyDescent="0.25">
      <c r="B50759" s="27"/>
    </row>
    <row r="50760" spans="2:2" x14ac:dyDescent="0.25">
      <c r="B50760" s="27"/>
    </row>
    <row r="50761" spans="2:2" x14ac:dyDescent="0.25">
      <c r="B50761" s="27"/>
    </row>
    <row r="50762" spans="2:2" x14ac:dyDescent="0.25">
      <c r="B50762" s="27"/>
    </row>
    <row r="50763" spans="2:2" x14ac:dyDescent="0.25">
      <c r="B50763" s="27"/>
    </row>
    <row r="50764" spans="2:2" x14ac:dyDescent="0.25">
      <c r="B50764" s="27"/>
    </row>
    <row r="50765" spans="2:2" x14ac:dyDescent="0.25">
      <c r="B50765" s="27"/>
    </row>
    <row r="50766" spans="2:2" x14ac:dyDescent="0.25">
      <c r="B50766" s="27"/>
    </row>
    <row r="50767" spans="2:2" x14ac:dyDescent="0.25">
      <c r="B50767" s="27"/>
    </row>
    <row r="50768" spans="2:2" x14ac:dyDescent="0.25">
      <c r="B50768" s="27"/>
    </row>
    <row r="50769" spans="2:2" x14ac:dyDescent="0.25">
      <c r="B50769" s="27"/>
    </row>
    <row r="50770" spans="2:2" x14ac:dyDescent="0.25">
      <c r="B50770" s="27"/>
    </row>
    <row r="50771" spans="2:2" x14ac:dyDescent="0.25">
      <c r="B50771" s="27"/>
    </row>
    <row r="50772" spans="2:2" x14ac:dyDescent="0.25">
      <c r="B50772" s="27"/>
    </row>
    <row r="50773" spans="2:2" x14ac:dyDescent="0.25">
      <c r="B50773" s="27"/>
    </row>
    <row r="50774" spans="2:2" x14ac:dyDescent="0.25">
      <c r="B50774" s="27"/>
    </row>
    <row r="50775" spans="2:2" x14ac:dyDescent="0.25">
      <c r="B50775" s="27"/>
    </row>
    <row r="50776" spans="2:2" x14ac:dyDescent="0.25">
      <c r="B50776" s="27"/>
    </row>
    <row r="50777" spans="2:2" x14ac:dyDescent="0.25">
      <c r="B50777" s="27"/>
    </row>
    <row r="50778" spans="2:2" x14ac:dyDescent="0.25">
      <c r="B50778" s="27"/>
    </row>
    <row r="50779" spans="2:2" x14ac:dyDescent="0.25">
      <c r="B50779" s="27"/>
    </row>
    <row r="50780" spans="2:2" x14ac:dyDescent="0.25">
      <c r="B50780" s="27"/>
    </row>
    <row r="50781" spans="2:2" x14ac:dyDescent="0.25">
      <c r="B50781" s="27"/>
    </row>
    <row r="50782" spans="2:2" x14ac:dyDescent="0.25">
      <c r="B50782" s="27"/>
    </row>
    <row r="50783" spans="2:2" x14ac:dyDescent="0.25">
      <c r="B50783" s="27"/>
    </row>
    <row r="50784" spans="2:2" x14ac:dyDescent="0.25">
      <c r="B50784" s="27"/>
    </row>
    <row r="50785" spans="2:2" x14ac:dyDescent="0.25">
      <c r="B50785" s="27"/>
    </row>
    <row r="50786" spans="2:2" x14ac:dyDescent="0.25">
      <c r="B50786" s="27"/>
    </row>
    <row r="50787" spans="2:2" x14ac:dyDescent="0.25">
      <c r="B50787" s="27"/>
    </row>
    <row r="50788" spans="2:2" x14ac:dyDescent="0.25">
      <c r="B50788" s="27"/>
    </row>
    <row r="50789" spans="2:2" x14ac:dyDescent="0.25">
      <c r="B50789" s="27"/>
    </row>
    <row r="50790" spans="2:2" x14ac:dyDescent="0.25">
      <c r="B50790" s="27"/>
    </row>
    <row r="50791" spans="2:2" x14ac:dyDescent="0.25">
      <c r="B50791" s="27"/>
    </row>
    <row r="50792" spans="2:2" x14ac:dyDescent="0.25">
      <c r="B50792" s="27"/>
    </row>
    <row r="50793" spans="2:2" x14ac:dyDescent="0.25">
      <c r="B50793" s="27"/>
    </row>
    <row r="50794" spans="2:2" x14ac:dyDescent="0.25">
      <c r="B50794" s="27"/>
    </row>
    <row r="50795" spans="2:2" x14ac:dyDescent="0.25">
      <c r="B50795" s="27"/>
    </row>
    <row r="50796" spans="2:2" x14ac:dyDescent="0.25">
      <c r="B50796" s="27"/>
    </row>
    <row r="50797" spans="2:2" x14ac:dyDescent="0.25">
      <c r="B50797" s="27"/>
    </row>
    <row r="50798" spans="2:2" x14ac:dyDescent="0.25">
      <c r="B50798" s="27"/>
    </row>
    <row r="50799" spans="2:2" x14ac:dyDescent="0.25">
      <c r="B50799" s="27"/>
    </row>
    <row r="50800" spans="2:2" x14ac:dyDescent="0.25">
      <c r="B50800" s="27"/>
    </row>
    <row r="50801" spans="2:2" x14ac:dyDescent="0.25">
      <c r="B50801" s="27"/>
    </row>
    <row r="50802" spans="2:2" x14ac:dyDescent="0.25">
      <c r="B50802" s="27"/>
    </row>
    <row r="50803" spans="2:2" x14ac:dyDescent="0.25">
      <c r="B50803" s="27"/>
    </row>
    <row r="50804" spans="2:2" x14ac:dyDescent="0.25">
      <c r="B50804" s="27"/>
    </row>
    <row r="50805" spans="2:2" x14ac:dyDescent="0.25">
      <c r="B50805" s="27"/>
    </row>
    <row r="50806" spans="2:2" x14ac:dyDescent="0.25">
      <c r="B50806" s="27"/>
    </row>
    <row r="50807" spans="2:2" x14ac:dyDescent="0.25">
      <c r="B50807" s="27"/>
    </row>
    <row r="50808" spans="2:2" x14ac:dyDescent="0.25">
      <c r="B50808" s="27"/>
    </row>
    <row r="50809" spans="2:2" x14ac:dyDescent="0.25">
      <c r="B50809" s="27"/>
    </row>
    <row r="50810" spans="2:2" x14ac:dyDescent="0.25">
      <c r="B50810" s="27"/>
    </row>
    <row r="50811" spans="2:2" x14ac:dyDescent="0.25">
      <c r="B50811" s="27"/>
    </row>
    <row r="50812" spans="2:2" x14ac:dyDescent="0.25">
      <c r="B50812" s="27"/>
    </row>
    <row r="50813" spans="2:2" x14ac:dyDescent="0.25">
      <c r="B50813" s="27"/>
    </row>
    <row r="50814" spans="2:2" x14ac:dyDescent="0.25">
      <c r="B50814" s="27"/>
    </row>
    <row r="50815" spans="2:2" x14ac:dyDescent="0.25">
      <c r="B50815" s="27"/>
    </row>
    <row r="50816" spans="2:2" x14ac:dyDescent="0.25">
      <c r="B50816" s="27"/>
    </row>
    <row r="50817" spans="2:2" x14ac:dyDescent="0.25">
      <c r="B50817" s="27"/>
    </row>
    <row r="50818" spans="2:2" x14ac:dyDescent="0.25">
      <c r="B50818" s="27"/>
    </row>
    <row r="50819" spans="2:2" x14ac:dyDescent="0.25">
      <c r="B50819" s="27"/>
    </row>
    <row r="50820" spans="2:2" x14ac:dyDescent="0.25">
      <c r="B50820" s="27"/>
    </row>
    <row r="50821" spans="2:2" x14ac:dyDescent="0.25">
      <c r="B50821" s="27"/>
    </row>
    <row r="50822" spans="2:2" x14ac:dyDescent="0.25">
      <c r="B50822" s="27"/>
    </row>
    <row r="50823" spans="2:2" x14ac:dyDescent="0.25">
      <c r="B50823" s="27"/>
    </row>
    <row r="50824" spans="2:2" x14ac:dyDescent="0.25">
      <c r="B50824" s="27"/>
    </row>
    <row r="50825" spans="2:2" x14ac:dyDescent="0.25">
      <c r="B50825" s="27"/>
    </row>
    <row r="50826" spans="2:2" x14ac:dyDescent="0.25">
      <c r="B50826" s="27"/>
    </row>
    <row r="50827" spans="2:2" x14ac:dyDescent="0.25">
      <c r="B50827" s="27"/>
    </row>
    <row r="50828" spans="2:2" x14ac:dyDescent="0.25">
      <c r="B50828" s="27"/>
    </row>
    <row r="50829" spans="2:2" x14ac:dyDescent="0.25">
      <c r="B50829" s="27"/>
    </row>
    <row r="50830" spans="2:2" x14ac:dyDescent="0.25">
      <c r="B50830" s="27"/>
    </row>
    <row r="50831" spans="2:2" x14ac:dyDescent="0.25">
      <c r="B50831" s="27"/>
    </row>
    <row r="50832" spans="2:2" x14ac:dyDescent="0.25">
      <c r="B50832" s="27"/>
    </row>
    <row r="50833" spans="2:2" x14ac:dyDescent="0.25">
      <c r="B50833" s="27"/>
    </row>
    <row r="50834" spans="2:2" x14ac:dyDescent="0.25">
      <c r="B50834" s="27"/>
    </row>
    <row r="50835" spans="2:2" x14ac:dyDescent="0.25">
      <c r="B50835" s="27"/>
    </row>
    <row r="50836" spans="2:2" x14ac:dyDescent="0.25">
      <c r="B50836" s="27"/>
    </row>
    <row r="50837" spans="2:2" x14ac:dyDescent="0.25">
      <c r="B50837" s="27"/>
    </row>
    <row r="50838" spans="2:2" x14ac:dyDescent="0.25">
      <c r="B50838" s="27"/>
    </row>
    <row r="50839" spans="2:2" x14ac:dyDescent="0.25">
      <c r="B50839" s="27"/>
    </row>
    <row r="50840" spans="2:2" x14ac:dyDescent="0.25">
      <c r="B50840" s="27"/>
    </row>
    <row r="50841" spans="2:2" x14ac:dyDescent="0.25">
      <c r="B50841" s="27"/>
    </row>
    <row r="50842" spans="2:2" x14ac:dyDescent="0.25">
      <c r="B50842" s="27"/>
    </row>
    <row r="50843" spans="2:2" x14ac:dyDescent="0.25">
      <c r="B50843" s="27"/>
    </row>
    <row r="50844" spans="2:2" x14ac:dyDescent="0.25">
      <c r="B50844" s="27"/>
    </row>
    <row r="50845" spans="2:2" x14ac:dyDescent="0.25">
      <c r="B50845" s="27"/>
    </row>
    <row r="50846" spans="2:2" x14ac:dyDescent="0.25">
      <c r="B50846" s="27"/>
    </row>
    <row r="50847" spans="2:2" x14ac:dyDescent="0.25">
      <c r="B50847" s="27"/>
    </row>
    <row r="50848" spans="2:2" x14ac:dyDescent="0.25">
      <c r="B50848" s="27"/>
    </row>
    <row r="50849" spans="2:2" x14ac:dyDescent="0.25">
      <c r="B50849" s="27"/>
    </row>
    <row r="50850" spans="2:2" x14ac:dyDescent="0.25">
      <c r="B50850" s="27"/>
    </row>
    <row r="50851" spans="2:2" x14ac:dyDescent="0.25">
      <c r="B50851" s="27"/>
    </row>
    <row r="50852" spans="2:2" x14ac:dyDescent="0.25">
      <c r="B50852" s="27"/>
    </row>
    <row r="50853" spans="2:2" x14ac:dyDescent="0.25">
      <c r="B50853" s="27"/>
    </row>
    <row r="50854" spans="2:2" x14ac:dyDescent="0.25">
      <c r="B50854" s="27"/>
    </row>
    <row r="50855" spans="2:2" x14ac:dyDescent="0.25">
      <c r="B50855" s="27"/>
    </row>
    <row r="50856" spans="2:2" x14ac:dyDescent="0.25">
      <c r="B50856" s="27"/>
    </row>
    <row r="50857" spans="2:2" x14ac:dyDescent="0.25">
      <c r="B50857" s="27"/>
    </row>
    <row r="50858" spans="2:2" x14ac:dyDescent="0.25">
      <c r="B50858" s="27"/>
    </row>
    <row r="50859" spans="2:2" x14ac:dyDescent="0.25">
      <c r="B50859" s="27"/>
    </row>
    <row r="50860" spans="2:2" x14ac:dyDescent="0.25">
      <c r="B50860" s="27"/>
    </row>
    <row r="50861" spans="2:2" x14ac:dyDescent="0.25">
      <c r="B50861" s="27"/>
    </row>
    <row r="50862" spans="2:2" x14ac:dyDescent="0.25">
      <c r="B50862" s="27"/>
    </row>
    <row r="50863" spans="2:2" x14ac:dyDescent="0.25">
      <c r="B50863" s="27"/>
    </row>
    <row r="50864" spans="2:2" x14ac:dyDescent="0.25">
      <c r="B50864" s="27"/>
    </row>
    <row r="50865" spans="2:2" x14ac:dyDescent="0.25">
      <c r="B50865" s="27"/>
    </row>
    <row r="50866" spans="2:2" x14ac:dyDescent="0.25">
      <c r="B50866" s="27"/>
    </row>
    <row r="50867" spans="2:2" x14ac:dyDescent="0.25">
      <c r="B50867" s="27"/>
    </row>
    <row r="50868" spans="2:2" x14ac:dyDescent="0.25">
      <c r="B50868" s="27"/>
    </row>
    <row r="50869" spans="2:2" x14ac:dyDescent="0.25">
      <c r="B50869" s="27"/>
    </row>
    <row r="50870" spans="2:2" x14ac:dyDescent="0.25">
      <c r="B50870" s="27"/>
    </row>
    <row r="50871" spans="2:2" x14ac:dyDescent="0.25">
      <c r="B50871" s="27"/>
    </row>
    <row r="50872" spans="2:2" x14ac:dyDescent="0.25">
      <c r="B50872" s="27"/>
    </row>
    <row r="50873" spans="2:2" x14ac:dyDescent="0.25">
      <c r="B50873" s="27"/>
    </row>
    <row r="50910" spans="2:2" x14ac:dyDescent="0.25">
      <c r="B50910" s="27"/>
    </row>
    <row r="50911" spans="2:2" x14ac:dyDescent="0.25">
      <c r="B50911" s="27"/>
    </row>
    <row r="50912" spans="2:2" x14ac:dyDescent="0.25">
      <c r="B50912" s="27"/>
    </row>
    <row r="50913" spans="2:2" x14ac:dyDescent="0.25">
      <c r="B50913" s="27"/>
    </row>
    <row r="50914" spans="2:2" x14ac:dyDescent="0.25">
      <c r="B50914" s="27"/>
    </row>
    <row r="50950" spans="2:2" x14ac:dyDescent="0.25">
      <c r="B50950" s="27"/>
    </row>
    <row r="50951" spans="2:2" x14ac:dyDescent="0.25">
      <c r="B50951" s="27"/>
    </row>
    <row r="50952" spans="2:2" x14ac:dyDescent="0.25">
      <c r="B50952" s="27"/>
    </row>
    <row r="50953" spans="2:2" x14ac:dyDescent="0.25">
      <c r="B50953" s="27"/>
    </row>
    <row r="50954" spans="2:2" x14ac:dyDescent="0.25">
      <c r="B50954" s="27"/>
    </row>
    <row r="50955" spans="2:2" x14ac:dyDescent="0.25">
      <c r="B50955" s="27"/>
    </row>
    <row r="50956" spans="2:2" x14ac:dyDescent="0.25">
      <c r="B50956" s="27"/>
    </row>
    <row r="50957" spans="2:2" x14ac:dyDescent="0.25">
      <c r="B50957" s="27"/>
    </row>
    <row r="50958" spans="2:2" x14ac:dyDescent="0.25">
      <c r="B50958" s="27"/>
    </row>
    <row r="50959" spans="2:2" x14ac:dyDescent="0.25">
      <c r="B50959" s="27"/>
    </row>
    <row r="50960" spans="2:2" x14ac:dyDescent="0.25">
      <c r="B50960" s="27"/>
    </row>
    <row r="50961" spans="2:2" x14ac:dyDescent="0.25">
      <c r="B50961" s="27"/>
    </row>
    <row r="50962" spans="2:2" x14ac:dyDescent="0.25">
      <c r="B50962" s="27"/>
    </row>
    <row r="50963" spans="2:2" x14ac:dyDescent="0.25">
      <c r="B50963" s="27"/>
    </row>
    <row r="50964" spans="2:2" x14ac:dyDescent="0.25">
      <c r="B50964" s="27"/>
    </row>
    <row r="50965" spans="2:2" x14ac:dyDescent="0.25">
      <c r="B50965" s="27"/>
    </row>
    <row r="50966" spans="2:2" x14ac:dyDescent="0.25">
      <c r="B50966" s="27"/>
    </row>
    <row r="50967" spans="2:2" x14ac:dyDescent="0.25">
      <c r="B50967" s="27"/>
    </row>
    <row r="50968" spans="2:2" x14ac:dyDescent="0.25">
      <c r="B50968" s="27"/>
    </row>
    <row r="50969" spans="2:2" x14ac:dyDescent="0.25">
      <c r="B50969" s="27"/>
    </row>
    <row r="50970" spans="2:2" x14ac:dyDescent="0.25">
      <c r="B50970" s="27"/>
    </row>
    <row r="50971" spans="2:2" x14ac:dyDescent="0.25">
      <c r="B50971" s="27"/>
    </row>
    <row r="50972" spans="2:2" x14ac:dyDescent="0.25">
      <c r="B50972" s="27"/>
    </row>
    <row r="50973" spans="2:2" x14ac:dyDescent="0.25">
      <c r="B50973" s="27"/>
    </row>
    <row r="50974" spans="2:2" x14ac:dyDescent="0.25">
      <c r="B50974" s="27"/>
    </row>
    <row r="50975" spans="2:2" x14ac:dyDescent="0.25">
      <c r="B50975" s="27"/>
    </row>
    <row r="50976" spans="2:2" x14ac:dyDescent="0.25">
      <c r="B50976" s="27"/>
    </row>
    <row r="50977" spans="2:2" x14ac:dyDescent="0.25">
      <c r="B50977" s="27"/>
    </row>
    <row r="50978" spans="2:2" x14ac:dyDescent="0.25">
      <c r="B50978" s="27"/>
    </row>
    <row r="50979" spans="2:2" x14ac:dyDescent="0.25">
      <c r="B50979" s="27"/>
    </row>
    <row r="50980" spans="2:2" x14ac:dyDescent="0.25">
      <c r="B50980" s="27"/>
    </row>
    <row r="50981" spans="2:2" x14ac:dyDescent="0.25">
      <c r="B50981" s="27"/>
    </row>
    <row r="50982" spans="2:2" x14ac:dyDescent="0.25">
      <c r="B50982" s="27"/>
    </row>
    <row r="50983" spans="2:2" x14ac:dyDescent="0.25">
      <c r="B50983" s="27"/>
    </row>
    <row r="50984" spans="2:2" x14ac:dyDescent="0.25">
      <c r="B50984" s="27"/>
    </row>
    <row r="50985" spans="2:2" x14ac:dyDescent="0.25">
      <c r="B50985" s="27"/>
    </row>
    <row r="50986" spans="2:2" x14ac:dyDescent="0.25">
      <c r="B50986" s="27"/>
    </row>
    <row r="50987" spans="2:2" x14ac:dyDescent="0.25">
      <c r="B50987" s="27"/>
    </row>
    <row r="50988" spans="2:2" x14ac:dyDescent="0.25">
      <c r="B50988" s="27"/>
    </row>
    <row r="50989" spans="2:2" x14ac:dyDescent="0.25">
      <c r="B50989" s="27"/>
    </row>
    <row r="50990" spans="2:2" x14ac:dyDescent="0.25">
      <c r="B50990" s="27"/>
    </row>
    <row r="50991" spans="2:2" x14ac:dyDescent="0.25">
      <c r="B50991" s="27"/>
    </row>
    <row r="50992" spans="2:2" x14ac:dyDescent="0.25">
      <c r="B50992" s="27"/>
    </row>
    <row r="50993" spans="2:2" x14ac:dyDescent="0.25">
      <c r="B50993" s="27"/>
    </row>
    <row r="50994" spans="2:2" x14ac:dyDescent="0.25">
      <c r="B50994" s="27"/>
    </row>
    <row r="50995" spans="2:2" x14ac:dyDescent="0.25">
      <c r="B50995" s="27"/>
    </row>
    <row r="50996" spans="2:2" x14ac:dyDescent="0.25">
      <c r="B50996" s="27"/>
    </row>
    <row r="50997" spans="2:2" x14ac:dyDescent="0.25">
      <c r="B50997" s="27"/>
    </row>
    <row r="50998" spans="2:2" x14ac:dyDescent="0.25">
      <c r="B50998" s="27"/>
    </row>
    <row r="50999" spans="2:2" x14ac:dyDescent="0.25">
      <c r="B50999" s="27"/>
    </row>
    <row r="51000" spans="2:2" x14ac:dyDescent="0.25">
      <c r="B51000" s="27"/>
    </row>
    <row r="51001" spans="2:2" x14ac:dyDescent="0.25">
      <c r="B51001" s="27"/>
    </row>
    <row r="51002" spans="2:2" x14ac:dyDescent="0.25">
      <c r="B51002" s="27"/>
    </row>
    <row r="51003" spans="2:2" x14ac:dyDescent="0.25">
      <c r="B51003" s="27"/>
    </row>
    <row r="51004" spans="2:2" x14ac:dyDescent="0.25">
      <c r="B51004" s="27"/>
    </row>
    <row r="51005" spans="2:2" x14ac:dyDescent="0.25">
      <c r="B51005" s="27"/>
    </row>
    <row r="51006" spans="2:2" x14ac:dyDescent="0.25">
      <c r="B51006" s="27"/>
    </row>
    <row r="51007" spans="2:2" x14ac:dyDescent="0.25">
      <c r="B51007" s="27"/>
    </row>
    <row r="51008" spans="2:2" x14ac:dyDescent="0.25">
      <c r="B51008" s="27"/>
    </row>
    <row r="51009" spans="2:2" x14ac:dyDescent="0.25">
      <c r="B51009" s="27"/>
    </row>
    <row r="51010" spans="2:2" x14ac:dyDescent="0.25">
      <c r="B51010" s="27"/>
    </row>
    <row r="51011" spans="2:2" x14ac:dyDescent="0.25">
      <c r="B51011" s="27"/>
    </row>
    <row r="51012" spans="2:2" x14ac:dyDescent="0.25">
      <c r="B51012" s="27"/>
    </row>
    <row r="51013" spans="2:2" x14ac:dyDescent="0.25">
      <c r="B51013" s="27"/>
    </row>
    <row r="51014" spans="2:2" x14ac:dyDescent="0.25">
      <c r="B51014" s="27"/>
    </row>
    <row r="51015" spans="2:2" x14ac:dyDescent="0.25">
      <c r="B51015" s="27"/>
    </row>
    <row r="51016" spans="2:2" x14ac:dyDescent="0.25">
      <c r="B51016" s="27"/>
    </row>
    <row r="51017" spans="2:2" x14ac:dyDescent="0.25">
      <c r="B51017" s="27"/>
    </row>
    <row r="51018" spans="2:2" x14ac:dyDescent="0.25">
      <c r="B51018" s="27"/>
    </row>
    <row r="51019" spans="2:2" x14ac:dyDescent="0.25">
      <c r="B51019" s="27"/>
    </row>
    <row r="51020" spans="2:2" x14ac:dyDescent="0.25">
      <c r="B51020" s="27"/>
    </row>
    <row r="51021" spans="2:2" x14ac:dyDescent="0.25">
      <c r="B51021" s="27"/>
    </row>
    <row r="51022" spans="2:2" x14ac:dyDescent="0.25">
      <c r="B51022" s="27"/>
    </row>
    <row r="51023" spans="2:2" x14ac:dyDescent="0.25">
      <c r="B51023" s="27"/>
    </row>
    <row r="51024" spans="2:2" x14ac:dyDescent="0.25">
      <c r="B51024" s="27"/>
    </row>
    <row r="51025" spans="2:2" x14ac:dyDescent="0.25">
      <c r="B51025" s="27"/>
    </row>
    <row r="51026" spans="2:2" x14ac:dyDescent="0.25">
      <c r="B51026" s="27"/>
    </row>
    <row r="51027" spans="2:2" x14ac:dyDescent="0.25">
      <c r="B51027" s="27"/>
    </row>
    <row r="51028" spans="2:2" x14ac:dyDescent="0.25">
      <c r="B51028" s="27"/>
    </row>
    <row r="51029" spans="2:2" x14ac:dyDescent="0.25">
      <c r="B51029" s="27"/>
    </row>
    <row r="51030" spans="2:2" x14ac:dyDescent="0.25">
      <c r="B51030" s="27"/>
    </row>
    <row r="51031" spans="2:2" x14ac:dyDescent="0.25">
      <c r="B51031" s="27"/>
    </row>
    <row r="51032" spans="2:2" x14ac:dyDescent="0.25">
      <c r="B51032" s="27"/>
    </row>
    <row r="51033" spans="2:2" x14ac:dyDescent="0.25">
      <c r="B51033" s="27"/>
    </row>
    <row r="51034" spans="2:2" x14ac:dyDescent="0.25">
      <c r="B51034" s="27"/>
    </row>
    <row r="51035" spans="2:2" x14ac:dyDescent="0.25">
      <c r="B51035" s="27"/>
    </row>
    <row r="51036" spans="2:2" x14ac:dyDescent="0.25">
      <c r="B51036" s="27"/>
    </row>
    <row r="51037" spans="2:2" x14ac:dyDescent="0.25">
      <c r="B51037" s="27"/>
    </row>
    <row r="51038" spans="2:2" x14ac:dyDescent="0.25">
      <c r="B51038" s="27"/>
    </row>
    <row r="51039" spans="2:2" x14ac:dyDescent="0.25">
      <c r="B51039" s="27"/>
    </row>
    <row r="51040" spans="2:2" x14ac:dyDescent="0.25">
      <c r="B51040" s="27"/>
    </row>
    <row r="51041" spans="2:2" x14ac:dyDescent="0.25">
      <c r="B51041" s="27"/>
    </row>
    <row r="51042" spans="2:2" x14ac:dyDescent="0.25">
      <c r="B51042" s="27"/>
    </row>
    <row r="51043" spans="2:2" x14ac:dyDescent="0.25">
      <c r="B51043" s="27"/>
    </row>
    <row r="51044" spans="2:2" x14ac:dyDescent="0.25">
      <c r="B51044" s="27"/>
    </row>
    <row r="51045" spans="2:2" x14ac:dyDescent="0.25">
      <c r="B51045" s="27"/>
    </row>
    <row r="51046" spans="2:2" x14ac:dyDescent="0.25">
      <c r="B51046" s="27"/>
    </row>
    <row r="51047" spans="2:2" x14ac:dyDescent="0.25">
      <c r="B51047" s="27"/>
    </row>
    <row r="51048" spans="2:2" x14ac:dyDescent="0.25">
      <c r="B51048" s="27"/>
    </row>
    <row r="51049" spans="2:2" x14ac:dyDescent="0.25">
      <c r="B51049" s="27"/>
    </row>
    <row r="51050" spans="2:2" x14ac:dyDescent="0.25">
      <c r="B51050" s="27"/>
    </row>
    <row r="51051" spans="2:2" x14ac:dyDescent="0.25">
      <c r="B51051" s="27"/>
    </row>
    <row r="51052" spans="2:2" x14ac:dyDescent="0.25">
      <c r="B51052" s="27"/>
    </row>
    <row r="51053" spans="2:2" x14ac:dyDescent="0.25">
      <c r="B51053" s="27"/>
    </row>
    <row r="51054" spans="2:2" x14ac:dyDescent="0.25">
      <c r="B51054" s="27"/>
    </row>
    <row r="51055" spans="2:2" x14ac:dyDescent="0.25">
      <c r="B51055" s="27"/>
    </row>
    <row r="51056" spans="2:2" x14ac:dyDescent="0.25">
      <c r="B51056" s="27"/>
    </row>
    <row r="51057" spans="2:2" x14ac:dyDescent="0.25">
      <c r="B51057" s="27"/>
    </row>
    <row r="51058" spans="2:2" x14ac:dyDescent="0.25">
      <c r="B51058" s="27"/>
    </row>
    <row r="51059" spans="2:2" x14ac:dyDescent="0.25">
      <c r="B51059" s="27"/>
    </row>
    <row r="51060" spans="2:2" x14ac:dyDescent="0.25">
      <c r="B51060" s="27"/>
    </row>
    <row r="51061" spans="2:2" x14ac:dyDescent="0.25">
      <c r="B51061" s="27"/>
    </row>
    <row r="51062" spans="2:2" x14ac:dyDescent="0.25">
      <c r="B51062" s="27"/>
    </row>
    <row r="51063" spans="2:2" x14ac:dyDescent="0.25">
      <c r="B51063" s="27"/>
    </row>
    <row r="51064" spans="2:2" x14ac:dyDescent="0.25">
      <c r="B51064" s="27"/>
    </row>
    <row r="51065" spans="2:2" x14ac:dyDescent="0.25">
      <c r="B51065" s="27"/>
    </row>
    <row r="51066" spans="2:2" x14ac:dyDescent="0.25">
      <c r="B51066" s="27"/>
    </row>
    <row r="51067" spans="2:2" x14ac:dyDescent="0.25">
      <c r="B51067" s="27"/>
    </row>
    <row r="51068" spans="2:2" x14ac:dyDescent="0.25">
      <c r="B51068" s="27"/>
    </row>
    <row r="51069" spans="2:2" x14ac:dyDescent="0.25">
      <c r="B51069" s="27"/>
    </row>
    <row r="51070" spans="2:2" x14ac:dyDescent="0.25">
      <c r="B51070" s="27"/>
    </row>
    <row r="51071" spans="2:2" x14ac:dyDescent="0.25">
      <c r="B51071" s="27"/>
    </row>
    <row r="51072" spans="2:2" x14ac:dyDescent="0.25">
      <c r="B51072" s="27"/>
    </row>
    <row r="51073" spans="2:2" x14ac:dyDescent="0.25">
      <c r="B51073" s="27"/>
    </row>
    <row r="51074" spans="2:2" x14ac:dyDescent="0.25">
      <c r="B51074" s="27"/>
    </row>
    <row r="51075" spans="2:2" x14ac:dyDescent="0.25">
      <c r="B51075" s="27"/>
    </row>
    <row r="51076" spans="2:2" x14ac:dyDescent="0.25">
      <c r="B51076" s="27"/>
    </row>
    <row r="51077" spans="2:2" x14ac:dyDescent="0.25">
      <c r="B51077" s="27"/>
    </row>
    <row r="51078" spans="2:2" x14ac:dyDescent="0.25">
      <c r="B51078" s="27"/>
    </row>
    <row r="51079" spans="2:2" x14ac:dyDescent="0.25">
      <c r="B51079" s="27"/>
    </row>
    <row r="51080" spans="2:2" x14ac:dyDescent="0.25">
      <c r="B51080" s="27"/>
    </row>
    <row r="51081" spans="2:2" x14ac:dyDescent="0.25">
      <c r="B51081" s="27"/>
    </row>
    <row r="51082" spans="2:2" x14ac:dyDescent="0.25">
      <c r="B51082" s="27"/>
    </row>
    <row r="51083" spans="2:2" x14ac:dyDescent="0.25">
      <c r="B51083" s="27"/>
    </row>
    <row r="51084" spans="2:2" x14ac:dyDescent="0.25">
      <c r="B51084" s="27"/>
    </row>
    <row r="51085" spans="2:2" x14ac:dyDescent="0.25">
      <c r="B51085" s="27"/>
    </row>
    <row r="51086" spans="2:2" x14ac:dyDescent="0.25">
      <c r="B51086" s="27"/>
    </row>
    <row r="51087" spans="2:2" x14ac:dyDescent="0.25">
      <c r="B51087" s="27"/>
    </row>
    <row r="51088" spans="2:2" x14ac:dyDescent="0.25">
      <c r="B51088" s="27"/>
    </row>
    <row r="51089" spans="2:2" x14ac:dyDescent="0.25">
      <c r="B51089" s="27"/>
    </row>
    <row r="51090" spans="2:2" x14ac:dyDescent="0.25">
      <c r="B51090" s="27"/>
    </row>
    <row r="51091" spans="2:2" x14ac:dyDescent="0.25">
      <c r="B51091" s="27"/>
    </row>
    <row r="51092" spans="2:2" x14ac:dyDescent="0.25">
      <c r="B51092" s="27"/>
    </row>
    <row r="51093" spans="2:2" x14ac:dyDescent="0.25">
      <c r="B51093" s="27"/>
    </row>
    <row r="51094" spans="2:2" x14ac:dyDescent="0.25">
      <c r="B51094" s="27"/>
    </row>
    <row r="51095" spans="2:2" x14ac:dyDescent="0.25">
      <c r="B51095" s="27"/>
    </row>
    <row r="51096" spans="2:2" x14ac:dyDescent="0.25">
      <c r="B51096" s="27"/>
    </row>
    <row r="51097" spans="2:2" x14ac:dyDescent="0.25">
      <c r="B51097" s="27"/>
    </row>
    <row r="51098" spans="2:2" x14ac:dyDescent="0.25">
      <c r="B51098" s="27"/>
    </row>
    <row r="51099" spans="2:2" x14ac:dyDescent="0.25">
      <c r="B51099" s="27"/>
    </row>
    <row r="51100" spans="2:2" x14ac:dyDescent="0.25">
      <c r="B51100" s="27"/>
    </row>
    <row r="51101" spans="2:2" x14ac:dyDescent="0.25">
      <c r="B51101" s="27"/>
    </row>
    <row r="51102" spans="2:2" x14ac:dyDescent="0.25">
      <c r="B51102" s="27"/>
    </row>
    <row r="51103" spans="2:2" x14ac:dyDescent="0.25">
      <c r="B51103" s="27"/>
    </row>
    <row r="51104" spans="2:2" x14ac:dyDescent="0.25">
      <c r="B51104" s="27"/>
    </row>
    <row r="51105" spans="2:2" x14ac:dyDescent="0.25">
      <c r="B51105" s="27"/>
    </row>
    <row r="51106" spans="2:2" x14ac:dyDescent="0.25">
      <c r="B51106" s="27"/>
    </row>
    <row r="51107" spans="2:2" x14ac:dyDescent="0.25">
      <c r="B51107" s="27"/>
    </row>
    <row r="51108" spans="2:2" x14ac:dyDescent="0.25">
      <c r="B51108" s="27"/>
    </row>
    <row r="51109" spans="2:2" x14ac:dyDescent="0.25">
      <c r="B51109" s="27"/>
    </row>
    <row r="51110" spans="2:2" x14ac:dyDescent="0.25">
      <c r="B51110" s="27"/>
    </row>
    <row r="51111" spans="2:2" x14ac:dyDescent="0.25">
      <c r="B51111" s="27"/>
    </row>
    <row r="51112" spans="2:2" x14ac:dyDescent="0.25">
      <c r="B51112" s="27"/>
    </row>
    <row r="51113" spans="2:2" x14ac:dyDescent="0.25">
      <c r="B51113" s="27"/>
    </row>
    <row r="51114" spans="2:2" x14ac:dyDescent="0.25">
      <c r="B51114" s="27"/>
    </row>
    <row r="51115" spans="2:2" x14ac:dyDescent="0.25">
      <c r="B51115" s="27"/>
    </row>
    <row r="51116" spans="2:2" x14ac:dyDescent="0.25">
      <c r="B51116" s="27"/>
    </row>
    <row r="51117" spans="2:2" x14ac:dyDescent="0.25">
      <c r="B51117" s="27"/>
    </row>
    <row r="51118" spans="2:2" x14ac:dyDescent="0.25">
      <c r="B51118" s="27"/>
    </row>
    <row r="51119" spans="2:2" x14ac:dyDescent="0.25">
      <c r="B51119" s="27"/>
    </row>
    <row r="51120" spans="2:2" x14ac:dyDescent="0.25">
      <c r="B51120" s="27"/>
    </row>
    <row r="51121" spans="2:2" x14ac:dyDescent="0.25">
      <c r="B51121" s="27"/>
    </row>
    <row r="51122" spans="2:2" x14ac:dyDescent="0.25">
      <c r="B51122" s="27"/>
    </row>
    <row r="51123" spans="2:2" x14ac:dyDescent="0.25">
      <c r="B51123" s="27"/>
    </row>
    <row r="51124" spans="2:2" x14ac:dyDescent="0.25">
      <c r="B51124" s="27"/>
    </row>
    <row r="51125" spans="2:2" x14ac:dyDescent="0.25">
      <c r="B51125" s="27"/>
    </row>
    <row r="51126" spans="2:2" x14ac:dyDescent="0.25">
      <c r="B51126" s="27"/>
    </row>
    <row r="51127" spans="2:2" x14ac:dyDescent="0.25">
      <c r="B51127" s="27"/>
    </row>
    <row r="51128" spans="2:2" x14ac:dyDescent="0.25">
      <c r="B51128" s="27"/>
    </row>
    <row r="51129" spans="2:2" x14ac:dyDescent="0.25">
      <c r="B51129" s="27"/>
    </row>
    <row r="51130" spans="2:2" x14ac:dyDescent="0.25">
      <c r="B51130" s="27"/>
    </row>
    <row r="51131" spans="2:2" x14ac:dyDescent="0.25">
      <c r="B51131" s="27"/>
    </row>
    <row r="51132" spans="2:2" x14ac:dyDescent="0.25">
      <c r="B51132" s="27"/>
    </row>
    <row r="51133" spans="2:2" x14ac:dyDescent="0.25">
      <c r="B51133" s="27"/>
    </row>
    <row r="51134" spans="2:2" x14ac:dyDescent="0.25">
      <c r="B51134" s="27"/>
    </row>
    <row r="51135" spans="2:2" x14ac:dyDescent="0.25">
      <c r="B51135" s="27"/>
    </row>
    <row r="51136" spans="2:2" x14ac:dyDescent="0.25">
      <c r="B51136" s="27"/>
    </row>
    <row r="51137" spans="2:2" x14ac:dyDescent="0.25">
      <c r="B51137" s="27"/>
    </row>
    <row r="51138" spans="2:2" x14ac:dyDescent="0.25">
      <c r="B51138" s="27"/>
    </row>
    <row r="51139" spans="2:2" x14ac:dyDescent="0.25">
      <c r="B51139" s="27"/>
    </row>
    <row r="51140" spans="2:2" x14ac:dyDescent="0.25">
      <c r="B51140" s="27"/>
    </row>
    <row r="51141" spans="2:2" x14ac:dyDescent="0.25">
      <c r="B51141" s="27"/>
    </row>
    <row r="51142" spans="2:2" x14ac:dyDescent="0.25">
      <c r="B51142" s="27"/>
    </row>
    <row r="51143" spans="2:2" x14ac:dyDescent="0.25">
      <c r="B51143" s="27"/>
    </row>
    <row r="51144" spans="2:2" x14ac:dyDescent="0.25">
      <c r="B51144" s="27"/>
    </row>
    <row r="51145" spans="2:2" x14ac:dyDescent="0.25">
      <c r="B51145" s="27"/>
    </row>
    <row r="51146" spans="2:2" x14ac:dyDescent="0.25">
      <c r="B51146" s="27"/>
    </row>
    <row r="51147" spans="2:2" x14ac:dyDescent="0.25">
      <c r="B51147" s="27"/>
    </row>
    <row r="51148" spans="2:2" x14ac:dyDescent="0.25">
      <c r="B51148" s="27"/>
    </row>
    <row r="51149" spans="2:2" x14ac:dyDescent="0.25">
      <c r="B51149" s="27"/>
    </row>
    <row r="51150" spans="2:2" x14ac:dyDescent="0.25">
      <c r="B51150" s="27"/>
    </row>
    <row r="51151" spans="2:2" x14ac:dyDescent="0.25">
      <c r="B51151" s="27"/>
    </row>
    <row r="51152" spans="2:2" x14ac:dyDescent="0.25">
      <c r="B51152" s="27"/>
    </row>
    <row r="51153" spans="2:2" x14ac:dyDescent="0.25">
      <c r="B51153" s="27"/>
    </row>
    <row r="51154" spans="2:2" x14ac:dyDescent="0.25">
      <c r="B51154" s="27"/>
    </row>
    <row r="51155" spans="2:2" x14ac:dyDescent="0.25">
      <c r="B51155" s="27"/>
    </row>
    <row r="51156" spans="2:2" x14ac:dyDescent="0.25">
      <c r="B51156" s="27"/>
    </row>
    <row r="51157" spans="2:2" x14ac:dyDescent="0.25">
      <c r="B51157" s="27"/>
    </row>
    <row r="51158" spans="2:2" x14ac:dyDescent="0.25">
      <c r="B51158" s="27"/>
    </row>
    <row r="51159" spans="2:2" x14ac:dyDescent="0.25">
      <c r="B51159" s="27"/>
    </row>
    <row r="51160" spans="2:2" x14ac:dyDescent="0.25">
      <c r="B51160" s="27"/>
    </row>
    <row r="51161" spans="2:2" x14ac:dyDescent="0.25">
      <c r="B51161" s="27"/>
    </row>
    <row r="51162" spans="2:2" x14ac:dyDescent="0.25">
      <c r="B51162" s="27"/>
    </row>
    <row r="51163" spans="2:2" x14ac:dyDescent="0.25">
      <c r="B51163" s="27"/>
    </row>
    <row r="51164" spans="2:2" x14ac:dyDescent="0.25">
      <c r="B51164" s="27"/>
    </row>
    <row r="51165" spans="2:2" x14ac:dyDescent="0.25">
      <c r="B51165" s="27"/>
    </row>
    <row r="51166" spans="2:2" x14ac:dyDescent="0.25">
      <c r="B51166" s="27"/>
    </row>
    <row r="51167" spans="2:2" x14ac:dyDescent="0.25">
      <c r="B51167" s="27"/>
    </row>
    <row r="51168" spans="2:2" x14ac:dyDescent="0.25">
      <c r="B51168" s="27"/>
    </row>
    <row r="51169" spans="2:2" x14ac:dyDescent="0.25">
      <c r="B51169" s="27"/>
    </row>
    <row r="51170" spans="2:2" x14ac:dyDescent="0.25">
      <c r="B51170" s="27"/>
    </row>
    <row r="51171" spans="2:2" x14ac:dyDescent="0.25">
      <c r="B51171" s="27"/>
    </row>
    <row r="51172" spans="2:2" x14ac:dyDescent="0.25">
      <c r="B51172" s="27"/>
    </row>
    <row r="51173" spans="2:2" x14ac:dyDescent="0.25">
      <c r="B51173" s="27"/>
    </row>
    <row r="51174" spans="2:2" x14ac:dyDescent="0.25">
      <c r="B51174" s="27"/>
    </row>
    <row r="51175" spans="2:2" x14ac:dyDescent="0.25">
      <c r="B51175" s="27"/>
    </row>
    <row r="51176" spans="2:2" x14ac:dyDescent="0.25">
      <c r="B51176" s="27"/>
    </row>
    <row r="51177" spans="2:2" x14ac:dyDescent="0.25">
      <c r="B51177" s="27"/>
    </row>
    <row r="51178" spans="2:2" x14ac:dyDescent="0.25">
      <c r="B51178" s="27"/>
    </row>
    <row r="51179" spans="2:2" x14ac:dyDescent="0.25">
      <c r="B51179" s="27"/>
    </row>
    <row r="51180" spans="2:2" x14ac:dyDescent="0.25">
      <c r="B51180" s="27"/>
    </row>
    <row r="51181" spans="2:2" x14ac:dyDescent="0.25">
      <c r="B51181" s="27"/>
    </row>
    <row r="51182" spans="2:2" x14ac:dyDescent="0.25">
      <c r="B51182" s="27"/>
    </row>
    <row r="51183" spans="2:2" x14ac:dyDescent="0.25">
      <c r="B51183" s="27"/>
    </row>
    <row r="51184" spans="2:2" x14ac:dyDescent="0.25">
      <c r="B51184" s="27"/>
    </row>
    <row r="51185" spans="2:2" x14ac:dyDescent="0.25">
      <c r="B51185" s="27"/>
    </row>
    <row r="51186" spans="2:2" x14ac:dyDescent="0.25">
      <c r="B51186" s="27"/>
    </row>
    <row r="51187" spans="2:2" x14ac:dyDescent="0.25">
      <c r="B51187" s="27"/>
    </row>
    <row r="51188" spans="2:2" x14ac:dyDescent="0.25">
      <c r="B51188" s="27"/>
    </row>
    <row r="51189" spans="2:2" x14ac:dyDescent="0.25">
      <c r="B51189" s="27"/>
    </row>
    <row r="51190" spans="2:2" x14ac:dyDescent="0.25">
      <c r="B51190" s="27"/>
    </row>
    <row r="51191" spans="2:2" x14ac:dyDescent="0.25">
      <c r="B51191" s="27"/>
    </row>
    <row r="51192" spans="2:2" x14ac:dyDescent="0.25">
      <c r="B51192" s="27"/>
    </row>
    <row r="51193" spans="2:2" x14ac:dyDescent="0.25">
      <c r="B51193" s="27"/>
    </row>
    <row r="51194" spans="2:2" x14ac:dyDescent="0.25">
      <c r="B51194" s="27"/>
    </row>
    <row r="51195" spans="2:2" x14ac:dyDescent="0.25">
      <c r="B51195" s="27"/>
    </row>
    <row r="51196" spans="2:2" x14ac:dyDescent="0.25">
      <c r="B51196" s="27"/>
    </row>
    <row r="51197" spans="2:2" x14ac:dyDescent="0.25">
      <c r="B51197" s="27"/>
    </row>
    <row r="51198" spans="2:2" x14ac:dyDescent="0.25">
      <c r="B51198" s="27"/>
    </row>
    <row r="51199" spans="2:2" x14ac:dyDescent="0.25">
      <c r="B51199" s="27"/>
    </row>
    <row r="51200" spans="2:2" x14ac:dyDescent="0.25">
      <c r="B51200" s="27"/>
    </row>
    <row r="51201" spans="2:2" x14ac:dyDescent="0.25">
      <c r="B51201" s="27"/>
    </row>
    <row r="51202" spans="2:2" x14ac:dyDescent="0.25">
      <c r="B51202" s="27"/>
    </row>
    <row r="51203" spans="2:2" x14ac:dyDescent="0.25">
      <c r="B51203" s="27"/>
    </row>
    <row r="51204" spans="2:2" x14ac:dyDescent="0.25">
      <c r="B51204" s="27"/>
    </row>
    <row r="51205" spans="2:2" x14ac:dyDescent="0.25">
      <c r="B51205" s="27"/>
    </row>
    <row r="51206" spans="2:2" x14ac:dyDescent="0.25">
      <c r="B51206" s="27"/>
    </row>
    <row r="51207" spans="2:2" x14ac:dyDescent="0.25">
      <c r="B51207" s="27"/>
    </row>
    <row r="51208" spans="2:2" x14ac:dyDescent="0.25">
      <c r="B51208" s="27"/>
    </row>
    <row r="51209" spans="2:2" x14ac:dyDescent="0.25">
      <c r="B51209" s="27"/>
    </row>
    <row r="51210" spans="2:2" x14ac:dyDescent="0.25">
      <c r="B51210" s="27"/>
    </row>
    <row r="51211" spans="2:2" x14ac:dyDescent="0.25">
      <c r="B51211" s="27"/>
    </row>
    <row r="51212" spans="2:2" x14ac:dyDescent="0.25">
      <c r="B51212" s="27"/>
    </row>
    <row r="51213" spans="2:2" x14ac:dyDescent="0.25">
      <c r="B51213" s="27"/>
    </row>
    <row r="51214" spans="2:2" x14ac:dyDescent="0.25">
      <c r="B51214" s="27"/>
    </row>
    <row r="51215" spans="2:2" x14ac:dyDescent="0.25">
      <c r="B51215" s="27"/>
    </row>
    <row r="51216" spans="2:2" x14ac:dyDescent="0.25">
      <c r="B51216" s="27"/>
    </row>
    <row r="51217" spans="2:2" x14ac:dyDescent="0.25">
      <c r="B51217" s="27"/>
    </row>
    <row r="51218" spans="2:2" x14ac:dyDescent="0.25">
      <c r="B51218" s="27"/>
    </row>
    <row r="51219" spans="2:2" x14ac:dyDescent="0.25">
      <c r="B51219" s="27"/>
    </row>
    <row r="51220" spans="2:2" x14ac:dyDescent="0.25">
      <c r="B51220" s="27"/>
    </row>
    <row r="51221" spans="2:2" x14ac:dyDescent="0.25">
      <c r="B51221" s="27"/>
    </row>
    <row r="51222" spans="2:2" x14ac:dyDescent="0.25">
      <c r="B51222" s="27"/>
    </row>
    <row r="51223" spans="2:2" x14ac:dyDescent="0.25">
      <c r="B51223" s="27"/>
    </row>
    <row r="51224" spans="2:2" x14ac:dyDescent="0.25">
      <c r="B51224" s="27"/>
    </row>
    <row r="51225" spans="2:2" x14ac:dyDescent="0.25">
      <c r="B51225" s="27"/>
    </row>
    <row r="51226" spans="2:2" x14ac:dyDescent="0.25">
      <c r="B51226" s="27"/>
    </row>
    <row r="51227" spans="2:2" x14ac:dyDescent="0.25">
      <c r="B51227" s="27"/>
    </row>
    <row r="51228" spans="2:2" x14ac:dyDescent="0.25">
      <c r="B51228" s="27"/>
    </row>
    <row r="51229" spans="2:2" x14ac:dyDescent="0.25">
      <c r="B51229" s="27"/>
    </row>
    <row r="51230" spans="2:2" x14ac:dyDescent="0.25">
      <c r="B51230" s="27"/>
    </row>
    <row r="51231" spans="2:2" x14ac:dyDescent="0.25">
      <c r="B51231" s="27"/>
    </row>
    <row r="51232" spans="2:2" x14ac:dyDescent="0.25">
      <c r="B51232" s="27"/>
    </row>
    <row r="51233" spans="2:2" x14ac:dyDescent="0.25">
      <c r="B51233" s="27"/>
    </row>
    <row r="51234" spans="2:2" x14ac:dyDescent="0.25">
      <c r="B51234" s="27"/>
    </row>
    <row r="51235" spans="2:2" x14ac:dyDescent="0.25">
      <c r="B51235" s="27"/>
    </row>
    <row r="51236" spans="2:2" x14ac:dyDescent="0.25">
      <c r="B51236" s="27"/>
    </row>
    <row r="51237" spans="2:2" x14ac:dyDescent="0.25">
      <c r="B51237" s="27"/>
    </row>
    <row r="51238" spans="2:2" x14ac:dyDescent="0.25">
      <c r="B51238" s="27"/>
    </row>
    <row r="51239" spans="2:2" x14ac:dyDescent="0.25">
      <c r="B51239" s="27"/>
    </row>
    <row r="51240" spans="2:2" x14ac:dyDescent="0.25">
      <c r="B51240" s="27"/>
    </row>
    <row r="51241" spans="2:2" x14ac:dyDescent="0.25">
      <c r="B51241" s="27"/>
    </row>
    <row r="51242" spans="2:2" x14ac:dyDescent="0.25">
      <c r="B51242" s="27"/>
    </row>
    <row r="51243" spans="2:2" x14ac:dyDescent="0.25">
      <c r="B51243" s="27"/>
    </row>
    <row r="51244" spans="2:2" x14ac:dyDescent="0.25">
      <c r="B51244" s="27"/>
    </row>
    <row r="51245" spans="2:2" x14ac:dyDescent="0.25">
      <c r="B51245" s="27"/>
    </row>
    <row r="51246" spans="2:2" x14ac:dyDescent="0.25">
      <c r="B51246" s="27"/>
    </row>
    <row r="51247" spans="2:2" x14ac:dyDescent="0.25">
      <c r="B51247" s="27"/>
    </row>
    <row r="51248" spans="2:2" x14ac:dyDescent="0.25">
      <c r="B51248" s="27"/>
    </row>
    <row r="51249" spans="2:2" x14ac:dyDescent="0.25">
      <c r="B51249" s="27"/>
    </row>
    <row r="51250" spans="2:2" x14ac:dyDescent="0.25">
      <c r="B51250" s="27"/>
    </row>
    <row r="51251" spans="2:2" x14ac:dyDescent="0.25">
      <c r="B51251" s="27"/>
    </row>
    <row r="51297" spans="2:2" x14ac:dyDescent="0.25">
      <c r="B51297" s="27"/>
    </row>
    <row r="51300" spans="2:2" x14ac:dyDescent="0.25">
      <c r="B51300" s="27"/>
    </row>
    <row r="51309" spans="2:2" x14ac:dyDescent="0.25">
      <c r="B51309" s="27"/>
    </row>
    <row r="51320" spans="2:2" x14ac:dyDescent="0.25">
      <c r="B51320" s="27"/>
    </row>
    <row r="51321" spans="2:2" x14ac:dyDescent="0.25">
      <c r="B51321" s="27"/>
    </row>
    <row r="51341" spans="2:2" x14ac:dyDescent="0.25">
      <c r="B51341" s="27"/>
    </row>
    <row r="51342" spans="2:2" x14ac:dyDescent="0.25">
      <c r="B51342" s="27"/>
    </row>
    <row r="51343" spans="2:2" x14ac:dyDescent="0.25">
      <c r="B51343" s="27"/>
    </row>
    <row r="51344" spans="2:2" x14ac:dyDescent="0.25">
      <c r="B51344" s="27"/>
    </row>
    <row r="51345" spans="2:2" x14ac:dyDescent="0.25">
      <c r="B51345" s="27"/>
    </row>
    <row r="51346" spans="2:2" x14ac:dyDescent="0.25">
      <c r="B51346" s="27"/>
    </row>
    <row r="51395" spans="2:2" x14ac:dyDescent="0.25">
      <c r="B51395" s="27"/>
    </row>
    <row r="51396" spans="2:2" x14ac:dyDescent="0.25">
      <c r="B51396" s="27"/>
    </row>
    <row r="51397" spans="2:2" x14ac:dyDescent="0.25">
      <c r="B51397" s="27"/>
    </row>
    <row r="51398" spans="2:2" x14ac:dyDescent="0.25">
      <c r="B51398" s="27"/>
    </row>
    <row r="51399" spans="2:2" x14ac:dyDescent="0.25">
      <c r="B51399" s="27"/>
    </row>
    <row r="51513" spans="2:2" x14ac:dyDescent="0.25">
      <c r="B51513" s="27"/>
    </row>
    <row r="51514" spans="2:2" x14ac:dyDescent="0.25">
      <c r="B51514" s="27"/>
    </row>
    <row r="51515" spans="2:2" x14ac:dyDescent="0.25">
      <c r="B51515" s="27"/>
    </row>
    <row r="51516" spans="2:2" x14ac:dyDescent="0.25">
      <c r="B51516" s="27"/>
    </row>
    <row r="51548" spans="2:2" x14ac:dyDescent="0.25">
      <c r="B51548" s="27"/>
    </row>
    <row r="51549" spans="2:2" x14ac:dyDescent="0.25">
      <c r="B51549" s="27"/>
    </row>
    <row r="51550" spans="2:2" x14ac:dyDescent="0.25">
      <c r="B51550" s="27"/>
    </row>
    <row r="51551" spans="2:2" x14ac:dyDescent="0.25">
      <c r="B51551" s="27"/>
    </row>
    <row r="51552" spans="2:2" x14ac:dyDescent="0.25">
      <c r="B51552" s="27"/>
    </row>
    <row r="51560" spans="2:2" x14ac:dyDescent="0.25">
      <c r="B51560" s="27"/>
    </row>
    <row r="51561" spans="2:2" x14ac:dyDescent="0.25">
      <c r="B51561" s="27"/>
    </row>
    <row r="51631" spans="2:2" x14ac:dyDescent="0.25">
      <c r="B51631" s="27"/>
    </row>
    <row r="51632" spans="2:2" x14ac:dyDescent="0.25">
      <c r="B51632" s="27"/>
    </row>
    <row r="51633" spans="2:2" x14ac:dyDescent="0.25">
      <c r="B51633" s="27"/>
    </row>
    <row r="51634" spans="2:2" x14ac:dyDescent="0.25">
      <c r="B51634" s="27"/>
    </row>
    <row r="51636" spans="2:2" x14ac:dyDescent="0.25">
      <c r="B51636" s="27"/>
    </row>
    <row r="51656" spans="2:2" x14ac:dyDescent="0.25">
      <c r="B51656" s="27"/>
    </row>
    <row r="51657" spans="2:2" x14ac:dyDescent="0.25">
      <c r="B51657" s="27"/>
    </row>
    <row r="51658" spans="2:2" x14ac:dyDescent="0.25">
      <c r="B51658" s="27"/>
    </row>
    <row r="51659" spans="2:2" x14ac:dyDescent="0.25">
      <c r="B51659" s="27"/>
    </row>
    <row r="51660" spans="2:2" x14ac:dyDescent="0.25">
      <c r="B51660" s="27"/>
    </row>
    <row r="51661" spans="2:2" x14ac:dyDescent="0.25">
      <c r="B51661" s="27"/>
    </row>
    <row r="51662" spans="2:2" x14ac:dyDescent="0.25">
      <c r="B51662" s="27"/>
    </row>
    <row r="51663" spans="2:2" x14ac:dyDescent="0.25">
      <c r="B51663" s="27"/>
    </row>
    <row r="51697" spans="2:2" x14ac:dyDescent="0.25">
      <c r="B51697" s="27"/>
    </row>
    <row r="51704" spans="2:2" x14ac:dyDescent="0.25">
      <c r="B51704" s="27"/>
    </row>
    <row r="51705" spans="2:2" x14ac:dyDescent="0.25">
      <c r="B51705" s="27"/>
    </row>
    <row r="51706" spans="2:2" x14ac:dyDescent="0.25">
      <c r="B51706" s="27"/>
    </row>
    <row r="51707" spans="2:2" x14ac:dyDescent="0.25">
      <c r="B51707" s="27"/>
    </row>
    <row r="51708" spans="2:2" x14ac:dyDescent="0.25">
      <c r="B51708" s="27"/>
    </row>
    <row r="51709" spans="2:2" x14ac:dyDescent="0.25">
      <c r="B51709" s="27"/>
    </row>
    <row r="51710" spans="2:2" x14ac:dyDescent="0.25">
      <c r="B51710" s="27"/>
    </row>
    <row r="51711" spans="2:2" x14ac:dyDescent="0.25">
      <c r="B51711" s="27"/>
    </row>
    <row r="51712" spans="2:2" x14ac:dyDescent="0.25">
      <c r="B51712" s="27"/>
    </row>
    <row r="51713" spans="2:2" x14ac:dyDescent="0.25">
      <c r="B51713" s="27"/>
    </row>
    <row r="51714" spans="2:2" x14ac:dyDescent="0.25">
      <c r="B51714" s="27"/>
    </row>
    <row r="51715" spans="2:2" x14ac:dyDescent="0.25">
      <c r="B51715" s="27"/>
    </row>
    <row r="51716" spans="2:2" x14ac:dyDescent="0.25">
      <c r="B51716" s="27"/>
    </row>
    <row r="51717" spans="2:2" x14ac:dyDescent="0.25">
      <c r="B51717" s="27"/>
    </row>
    <row r="51718" spans="2:2" x14ac:dyDescent="0.25">
      <c r="B51718" s="27"/>
    </row>
    <row r="51719" spans="2:2" x14ac:dyDescent="0.25">
      <c r="B51719" s="27"/>
    </row>
    <row r="51720" spans="2:2" x14ac:dyDescent="0.25">
      <c r="B51720" s="27"/>
    </row>
    <row r="51721" spans="2:2" x14ac:dyDescent="0.25">
      <c r="B51721" s="27"/>
    </row>
    <row r="51722" spans="2:2" x14ac:dyDescent="0.25">
      <c r="B51722" s="27"/>
    </row>
    <row r="51723" spans="2:2" x14ac:dyDescent="0.25">
      <c r="B51723" s="27"/>
    </row>
    <row r="51724" spans="2:2" x14ac:dyDescent="0.25">
      <c r="B51724" s="27"/>
    </row>
    <row r="51725" spans="2:2" x14ac:dyDescent="0.25">
      <c r="B51725" s="27"/>
    </row>
    <row r="51726" spans="2:2" x14ac:dyDescent="0.25">
      <c r="B51726" s="27"/>
    </row>
    <row r="51727" spans="2:2" x14ac:dyDescent="0.25">
      <c r="B51727" s="27"/>
    </row>
    <row r="51728" spans="2:2" x14ac:dyDescent="0.25">
      <c r="B51728" s="27"/>
    </row>
    <row r="51729" spans="2:2" x14ac:dyDescent="0.25">
      <c r="B51729" s="27"/>
    </row>
    <row r="51730" spans="2:2" x14ac:dyDescent="0.25">
      <c r="B51730" s="27"/>
    </row>
    <row r="51731" spans="2:2" x14ac:dyDescent="0.25">
      <c r="B51731" s="27"/>
    </row>
    <row r="51732" spans="2:2" x14ac:dyDescent="0.25">
      <c r="B51732" s="27"/>
    </row>
    <row r="51733" spans="2:2" x14ac:dyDescent="0.25">
      <c r="B51733" s="27"/>
    </row>
    <row r="51734" spans="2:2" x14ac:dyDescent="0.25">
      <c r="B51734" s="27"/>
    </row>
    <row r="51735" spans="2:2" x14ac:dyDescent="0.25">
      <c r="B51735" s="27"/>
    </row>
    <row r="51736" spans="2:2" x14ac:dyDescent="0.25">
      <c r="B51736" s="27"/>
    </row>
    <row r="51737" spans="2:2" x14ac:dyDescent="0.25">
      <c r="B51737" s="27"/>
    </row>
    <row r="51759" spans="2:2" x14ac:dyDescent="0.25">
      <c r="B51759" s="27"/>
    </row>
    <row r="51760" spans="2:2" x14ac:dyDescent="0.25">
      <c r="B51760" s="27"/>
    </row>
    <row r="51761" spans="2:2" x14ac:dyDescent="0.25">
      <c r="B51761" s="27"/>
    </row>
    <row r="51762" spans="2:2" x14ac:dyDescent="0.25">
      <c r="B51762" s="27"/>
    </row>
    <row r="51855" spans="2:2" x14ac:dyDescent="0.25">
      <c r="B51855" s="27"/>
    </row>
    <row r="51862" spans="2:2" x14ac:dyDescent="0.25">
      <c r="B51862" s="27"/>
    </row>
    <row r="51863" spans="2:2" x14ac:dyDescent="0.25">
      <c r="B51863" s="27"/>
    </row>
    <row r="51864" spans="2:2" x14ac:dyDescent="0.25">
      <c r="B51864" s="27"/>
    </row>
    <row r="51865" spans="2:2" x14ac:dyDescent="0.25">
      <c r="B51865" s="27"/>
    </row>
    <row r="51866" spans="2:2" x14ac:dyDescent="0.25">
      <c r="B51866" s="27"/>
    </row>
    <row r="51867" spans="2:2" x14ac:dyDescent="0.25">
      <c r="B51867" s="27"/>
    </row>
    <row r="51869" spans="2:2" x14ac:dyDescent="0.25">
      <c r="B51869" s="27"/>
    </row>
    <row r="51870" spans="2:2" x14ac:dyDescent="0.25">
      <c r="B51870" s="27"/>
    </row>
    <row r="51871" spans="2:2" x14ac:dyDescent="0.25">
      <c r="B51871" s="27"/>
    </row>
    <row r="51872" spans="2:2" x14ac:dyDescent="0.25">
      <c r="B51872" s="27"/>
    </row>
    <row r="51873" spans="2:2" x14ac:dyDescent="0.25">
      <c r="B51873" s="27"/>
    </row>
    <row r="51874" spans="2:2" x14ac:dyDescent="0.25">
      <c r="B51874" s="27"/>
    </row>
    <row r="51875" spans="2:2" x14ac:dyDescent="0.25">
      <c r="B51875" s="27"/>
    </row>
    <row r="51876" spans="2:2" x14ac:dyDescent="0.25">
      <c r="B51876" s="27"/>
    </row>
    <row r="51877" spans="2:2" x14ac:dyDescent="0.25">
      <c r="B51877" s="27"/>
    </row>
    <row r="51878" spans="2:2" x14ac:dyDescent="0.25">
      <c r="B51878" s="27"/>
    </row>
    <row r="51879" spans="2:2" x14ac:dyDescent="0.25">
      <c r="B51879" s="27"/>
    </row>
    <row r="51880" spans="2:2" x14ac:dyDescent="0.25">
      <c r="B51880" s="27"/>
    </row>
    <row r="51881" spans="2:2" x14ac:dyDescent="0.25">
      <c r="B51881" s="27"/>
    </row>
    <row r="51882" spans="2:2" x14ac:dyDescent="0.25">
      <c r="B51882" s="27"/>
    </row>
    <row r="51883" spans="2:2" x14ac:dyDescent="0.25">
      <c r="B51883" s="27"/>
    </row>
    <row r="51884" spans="2:2" x14ac:dyDescent="0.25">
      <c r="B51884" s="27"/>
    </row>
    <row r="51885" spans="2:2" x14ac:dyDescent="0.25">
      <c r="B51885" s="27"/>
    </row>
    <row r="51886" spans="2:2" x14ac:dyDescent="0.25">
      <c r="B51886" s="27"/>
    </row>
    <row r="51887" spans="2:2" x14ac:dyDescent="0.25">
      <c r="B51887" s="27"/>
    </row>
    <row r="51888" spans="2:2" x14ac:dyDescent="0.25">
      <c r="B51888" s="27"/>
    </row>
    <row r="51889" spans="2:2" x14ac:dyDescent="0.25">
      <c r="B51889" s="27"/>
    </row>
    <row r="51890" spans="2:2" x14ac:dyDescent="0.25">
      <c r="B51890" s="27"/>
    </row>
    <row r="51891" spans="2:2" x14ac:dyDescent="0.25">
      <c r="B51891" s="27"/>
    </row>
    <row r="51892" spans="2:2" x14ac:dyDescent="0.25">
      <c r="B51892" s="27"/>
    </row>
    <row r="51893" spans="2:2" x14ac:dyDescent="0.25">
      <c r="B51893" s="27"/>
    </row>
    <row r="51894" spans="2:2" x14ac:dyDescent="0.25">
      <c r="B51894" s="27"/>
    </row>
    <row r="51895" spans="2:2" x14ac:dyDescent="0.25">
      <c r="B51895" s="27"/>
    </row>
    <row r="51896" spans="2:2" x14ac:dyDescent="0.25">
      <c r="B51896" s="27"/>
    </row>
    <row r="51897" spans="2:2" x14ac:dyDescent="0.25">
      <c r="B51897" s="27"/>
    </row>
    <row r="51898" spans="2:2" x14ac:dyDescent="0.25">
      <c r="B51898" s="27"/>
    </row>
    <row r="51899" spans="2:2" x14ac:dyDescent="0.25">
      <c r="B51899" s="27"/>
    </row>
    <row r="51900" spans="2:2" x14ac:dyDescent="0.25">
      <c r="B51900" s="27"/>
    </row>
    <row r="52060" spans="2:2" x14ac:dyDescent="0.25">
      <c r="B52060" s="27"/>
    </row>
    <row r="52061" spans="2:2" x14ac:dyDescent="0.25">
      <c r="B52061" s="27"/>
    </row>
    <row r="52112" spans="2:2" x14ac:dyDescent="0.25">
      <c r="B52112" s="27"/>
    </row>
    <row r="52113" spans="2:2" x14ac:dyDescent="0.25">
      <c r="B52113" s="27"/>
    </row>
    <row r="52114" spans="2:2" x14ac:dyDescent="0.25">
      <c r="B52114" s="27"/>
    </row>
    <row r="52115" spans="2:2" x14ac:dyDescent="0.25">
      <c r="B52115" s="27"/>
    </row>
    <row r="52117" spans="2:2" x14ac:dyDescent="0.25">
      <c r="B52117" s="27"/>
    </row>
    <row r="52118" spans="2:2" x14ac:dyDescent="0.25">
      <c r="B52118" s="27"/>
    </row>
    <row r="52119" spans="2:2" x14ac:dyDescent="0.25">
      <c r="B52119" s="27"/>
    </row>
    <row r="52120" spans="2:2" x14ac:dyDescent="0.25">
      <c r="B52120" s="27"/>
    </row>
    <row r="52121" spans="2:2" x14ac:dyDescent="0.25">
      <c r="B52121" s="27"/>
    </row>
    <row r="52122" spans="2:2" x14ac:dyDescent="0.25">
      <c r="B52122" s="27"/>
    </row>
    <row r="52123" spans="2:2" x14ac:dyDescent="0.25">
      <c r="B52123" s="27"/>
    </row>
    <row r="52265" spans="2:2" x14ac:dyDescent="0.25">
      <c r="B52265" s="27"/>
    </row>
    <row r="52326" spans="2:2" x14ac:dyDescent="0.25">
      <c r="B52326" s="27"/>
    </row>
    <row r="52327" spans="2:2" x14ac:dyDescent="0.25">
      <c r="B52327" s="27"/>
    </row>
    <row r="52503" spans="2:2" x14ac:dyDescent="0.25">
      <c r="B52503" s="27"/>
    </row>
    <row r="52504" spans="2:2" x14ac:dyDescent="0.25">
      <c r="B52504" s="27"/>
    </row>
    <row r="52505" spans="2:2" x14ac:dyDescent="0.25">
      <c r="B52505" s="27"/>
    </row>
    <row r="52732" spans="2:2" x14ac:dyDescent="0.25">
      <c r="B52732" s="27"/>
    </row>
    <row r="52887" spans="2:2" x14ac:dyDescent="0.25">
      <c r="B52887" s="27"/>
    </row>
    <row r="52888" spans="2:2" x14ac:dyDescent="0.25">
      <c r="B52888" s="27"/>
    </row>
    <row r="52889" spans="2:2" x14ac:dyDescent="0.25">
      <c r="B52889" s="27"/>
    </row>
    <row r="52890" spans="2:2" x14ac:dyDescent="0.25">
      <c r="B52890" s="27"/>
    </row>
    <row r="53099" spans="2:2" x14ac:dyDescent="0.25">
      <c r="B53099" s="27"/>
    </row>
    <row r="53119" spans="2:2" x14ac:dyDescent="0.25">
      <c r="B53119" s="27"/>
    </row>
    <row r="53120" spans="2:2" x14ac:dyDescent="0.25">
      <c r="B53120" s="27"/>
    </row>
    <row r="53122" spans="2:2" x14ac:dyDescent="0.25">
      <c r="B53122" s="27"/>
    </row>
    <row r="53123" spans="2:2" x14ac:dyDescent="0.25">
      <c r="B53123" s="27"/>
    </row>
    <row r="53124" spans="2:2" x14ac:dyDescent="0.25">
      <c r="B53124" s="27"/>
    </row>
    <row r="53125" spans="2:2" x14ac:dyDescent="0.25">
      <c r="B53125" s="27"/>
    </row>
    <row r="53330" spans="2:2" x14ac:dyDescent="0.25">
      <c r="B53330" s="27"/>
    </row>
    <row r="53331" spans="2:2" x14ac:dyDescent="0.25">
      <c r="B53331" s="27"/>
    </row>
    <row r="53332" spans="2:2" x14ac:dyDescent="0.25">
      <c r="B53332" s="27"/>
    </row>
    <row r="53333" spans="2:2" x14ac:dyDescent="0.25">
      <c r="B53333" s="27"/>
    </row>
    <row r="53717" spans="2:2" x14ac:dyDescent="0.25">
      <c r="B53717" s="27"/>
    </row>
    <row r="53718" spans="2:2" x14ac:dyDescent="0.25">
      <c r="B53718" s="27"/>
    </row>
    <row r="53767" spans="2:2" x14ac:dyDescent="0.25">
      <c r="B53767" s="27"/>
    </row>
    <row r="53768" spans="2:2" x14ac:dyDescent="0.25">
      <c r="B53768" s="27"/>
    </row>
    <row r="53769" spans="2:2" x14ac:dyDescent="0.25">
      <c r="B53769" s="27"/>
    </row>
    <row r="53770" spans="2:2" x14ac:dyDescent="0.25">
      <c r="B53770" s="27"/>
    </row>
    <row r="53771" spans="2:2" x14ac:dyDescent="0.25">
      <c r="B53771" s="27"/>
    </row>
    <row r="53778" spans="2:2" x14ac:dyDescent="0.25">
      <c r="B53778" s="27"/>
    </row>
    <row r="53779" spans="2:2" x14ac:dyDescent="0.25">
      <c r="B53779" s="27"/>
    </row>
    <row r="53780" spans="2:2" x14ac:dyDescent="0.25">
      <c r="B53780" s="27"/>
    </row>
    <row r="53781" spans="2:2" x14ac:dyDescent="0.25">
      <c r="B53781" s="27"/>
    </row>
    <row r="53946" spans="2:2" x14ac:dyDescent="0.25">
      <c r="B53946" s="27"/>
    </row>
    <row r="54537" spans="2:2" x14ac:dyDescent="0.25">
      <c r="B54537" s="27"/>
    </row>
    <row r="54538" spans="2:2" x14ac:dyDescent="0.25">
      <c r="B54538" s="27"/>
    </row>
    <row r="54901" spans="2:2" x14ac:dyDescent="0.25">
      <c r="B54901" s="27"/>
    </row>
    <row r="54961" spans="2:2" x14ac:dyDescent="0.25">
      <c r="B54961" s="27"/>
    </row>
    <row r="55083" spans="2:2" x14ac:dyDescent="0.25">
      <c r="B55083" s="27"/>
    </row>
    <row r="55131" spans="2:2" x14ac:dyDescent="0.25">
      <c r="B55131" s="27"/>
    </row>
    <row r="55206" spans="2:2" x14ac:dyDescent="0.25">
      <c r="B55206" s="27"/>
    </row>
    <row r="55207" spans="2:2" x14ac:dyDescent="0.25">
      <c r="B55207" s="27"/>
    </row>
    <row r="55208" spans="2:2" x14ac:dyDescent="0.25">
      <c r="B55208" s="27"/>
    </row>
    <row r="55296" spans="2:2" x14ac:dyDescent="0.25">
      <c r="B55296" s="27"/>
    </row>
    <row r="55297" spans="2:2" x14ac:dyDescent="0.25">
      <c r="B55297" s="27"/>
    </row>
    <row r="55298" spans="2:2" x14ac:dyDescent="0.25">
      <c r="B55298" s="27"/>
    </row>
    <row r="55299" spans="2:2" x14ac:dyDescent="0.25">
      <c r="B55299" s="27"/>
    </row>
    <row r="55305" spans="2:2" x14ac:dyDescent="0.25">
      <c r="B55305" s="27"/>
    </row>
    <row r="55306" spans="2:2" x14ac:dyDescent="0.25">
      <c r="B55306" s="27"/>
    </row>
    <row r="55307" spans="2:2" x14ac:dyDescent="0.25">
      <c r="B55307" s="27"/>
    </row>
    <row r="55308" spans="2:2" x14ac:dyDescent="0.25">
      <c r="B55308" s="27"/>
    </row>
    <row r="55309" spans="2:2" x14ac:dyDescent="0.25">
      <c r="B55309" s="27"/>
    </row>
    <row r="55310" spans="2:2" x14ac:dyDescent="0.25">
      <c r="B55310" s="27"/>
    </row>
    <row r="55311" spans="2:2" x14ac:dyDescent="0.25">
      <c r="B55311" s="27"/>
    </row>
    <row r="55312" spans="2:2" x14ac:dyDescent="0.25">
      <c r="B55312" s="27"/>
    </row>
    <row r="55313" spans="2:2" x14ac:dyDescent="0.25">
      <c r="B55313" s="27"/>
    </row>
    <row r="55314" spans="2:2" x14ac:dyDescent="0.25">
      <c r="B55314" s="27"/>
    </row>
    <row r="55315" spans="2:2" x14ac:dyDescent="0.25">
      <c r="B55315" s="27"/>
    </row>
    <row r="55316" spans="2:2" x14ac:dyDescent="0.25">
      <c r="B55316" s="27"/>
    </row>
    <row r="55490" spans="2:2" x14ac:dyDescent="0.25">
      <c r="B55490" s="27"/>
    </row>
    <row r="55527" spans="2:2" x14ac:dyDescent="0.25">
      <c r="B55527" s="27"/>
    </row>
    <row r="55528" spans="2:2" x14ac:dyDescent="0.25">
      <c r="B55528" s="27"/>
    </row>
    <row r="55549" spans="2:2" x14ac:dyDescent="0.25">
      <c r="B55549" s="27"/>
    </row>
    <row r="55550" spans="2:2" x14ac:dyDescent="0.25">
      <c r="B55550" s="27"/>
    </row>
    <row r="55551" spans="2:2" x14ac:dyDescent="0.25">
      <c r="B55551" s="27"/>
    </row>
    <row r="55552" spans="2:2" x14ac:dyDescent="0.25">
      <c r="B55552" s="27"/>
    </row>
    <row r="55553" spans="2:2" x14ac:dyDescent="0.25">
      <c r="B55553" s="27"/>
    </row>
    <row r="55554" spans="2:2" x14ac:dyDescent="0.25">
      <c r="B55554" s="27"/>
    </row>
    <row r="55575" spans="2:2" x14ac:dyDescent="0.25">
      <c r="B55575" s="27"/>
    </row>
    <row r="55767" spans="2:2" x14ac:dyDescent="0.25">
      <c r="B55767" s="27"/>
    </row>
    <row r="55768" spans="2:2" x14ac:dyDescent="0.25">
      <c r="B55768" s="27"/>
    </row>
    <row r="55769" spans="2:2" x14ac:dyDescent="0.25">
      <c r="B55769" s="27"/>
    </row>
    <row r="55770" spans="2:2" x14ac:dyDescent="0.25">
      <c r="B55770" s="27"/>
    </row>
    <row r="55841" spans="2:2" x14ac:dyDescent="0.25">
      <c r="B55841" s="27"/>
    </row>
    <row r="55842" spans="2:2" x14ac:dyDescent="0.25">
      <c r="B55842" s="27"/>
    </row>
    <row r="55931" spans="2:2" x14ac:dyDescent="0.25">
      <c r="B55931" s="27"/>
    </row>
    <row r="55935" spans="2:2" x14ac:dyDescent="0.25">
      <c r="B55935" s="27"/>
    </row>
    <row r="55936" spans="2:2" x14ac:dyDescent="0.25">
      <c r="B55936" s="27"/>
    </row>
    <row r="55937" spans="2:2" x14ac:dyDescent="0.25">
      <c r="B55937" s="27"/>
    </row>
    <row r="55938" spans="2:2" x14ac:dyDescent="0.25">
      <c r="B55938" s="27"/>
    </row>
    <row r="55939" spans="2:2" x14ac:dyDescent="0.25">
      <c r="B55939" s="27"/>
    </row>
    <row r="55940" spans="2:2" x14ac:dyDescent="0.25">
      <c r="B55940" s="27"/>
    </row>
    <row r="55941" spans="2:2" x14ac:dyDescent="0.25">
      <c r="B55941" s="27"/>
    </row>
    <row r="55942" spans="2:2" x14ac:dyDescent="0.25">
      <c r="B55942" s="27"/>
    </row>
    <row r="55943" spans="2:2" x14ac:dyDescent="0.25">
      <c r="B55943" s="27"/>
    </row>
    <row r="55944" spans="2:2" x14ac:dyDescent="0.25">
      <c r="B55944" s="27"/>
    </row>
    <row r="55945" spans="2:2" x14ac:dyDescent="0.25">
      <c r="B55945" s="27"/>
    </row>
    <row r="55946" spans="2:2" x14ac:dyDescent="0.25">
      <c r="B55946" s="27"/>
    </row>
    <row r="55947" spans="2:2" x14ac:dyDescent="0.25">
      <c r="B55947" s="27"/>
    </row>
    <row r="55948" spans="2:2" x14ac:dyDescent="0.25">
      <c r="B55948" s="27"/>
    </row>
    <row r="55949" spans="2:2" x14ac:dyDescent="0.25">
      <c r="B55949" s="27"/>
    </row>
    <row r="55950" spans="2:2" x14ac:dyDescent="0.25">
      <c r="B55950" s="27"/>
    </row>
    <row r="55951" spans="2:2" x14ac:dyDescent="0.25">
      <c r="B55951" s="27"/>
    </row>
    <row r="55955" spans="2:2" x14ac:dyDescent="0.25">
      <c r="B55955" s="27"/>
    </row>
    <row r="56011" spans="2:2" x14ac:dyDescent="0.25">
      <c r="B56011" s="27"/>
    </row>
    <row r="56012" spans="2:2" x14ac:dyDescent="0.25">
      <c r="B56012" s="27"/>
    </row>
    <row r="56016" spans="2:2" x14ac:dyDescent="0.25">
      <c r="B56016" s="27"/>
    </row>
    <row r="56036" spans="2:2" x14ac:dyDescent="0.25">
      <c r="B56036" s="27"/>
    </row>
    <row r="56037" spans="2:2" x14ac:dyDescent="0.25">
      <c r="B56037" s="27"/>
    </row>
    <row r="56038" spans="2:2" x14ac:dyDescent="0.25">
      <c r="B56038" s="27"/>
    </row>
    <row r="56152" spans="2:2" x14ac:dyDescent="0.25">
      <c r="B56152" s="27"/>
    </row>
    <row r="56153" spans="2:2" x14ac:dyDescent="0.25">
      <c r="B56153" s="27"/>
    </row>
    <row r="56258" spans="2:2" x14ac:dyDescent="0.25">
      <c r="B56258" s="27"/>
    </row>
    <row r="56259" spans="2:2" x14ac:dyDescent="0.25">
      <c r="B56259" s="27"/>
    </row>
    <row r="56271" spans="2:2" x14ac:dyDescent="0.25">
      <c r="B56271" s="27"/>
    </row>
    <row r="56272" spans="2:2" x14ac:dyDescent="0.25">
      <c r="B56272" s="27"/>
    </row>
    <row r="56327" spans="2:2" x14ac:dyDescent="0.25">
      <c r="B56327" s="27"/>
    </row>
    <row r="56328" spans="2:2" x14ac:dyDescent="0.25">
      <c r="B56328" s="27"/>
    </row>
    <row r="56431" spans="2:2" x14ac:dyDescent="0.25">
      <c r="B56431" s="27"/>
    </row>
    <row r="56432" spans="2:2" x14ac:dyDescent="0.25">
      <c r="B56432" s="27"/>
    </row>
    <row r="56433" spans="2:2" x14ac:dyDescent="0.25">
      <c r="B56433" s="27"/>
    </row>
    <row r="56434" spans="2:2" x14ac:dyDescent="0.25">
      <c r="B56434" s="27"/>
    </row>
    <row r="56435" spans="2:2" x14ac:dyDescent="0.25">
      <c r="B56435" s="27"/>
    </row>
    <row r="56436" spans="2:2" x14ac:dyDescent="0.25">
      <c r="B56436" s="27"/>
    </row>
    <row r="56437" spans="2:2" x14ac:dyDescent="0.25">
      <c r="B56437" s="27"/>
    </row>
    <row r="56438" spans="2:2" x14ac:dyDescent="0.25">
      <c r="B56438" s="27"/>
    </row>
    <row r="56439" spans="2:2" x14ac:dyDescent="0.25">
      <c r="B56439" s="27"/>
    </row>
    <row r="56440" spans="2:2" x14ac:dyDescent="0.25">
      <c r="B56440" s="27"/>
    </row>
    <row r="56441" spans="2:2" x14ac:dyDescent="0.25">
      <c r="B56441" s="27"/>
    </row>
    <row r="56506" spans="2:2" x14ac:dyDescent="0.25">
      <c r="B56506" s="27"/>
    </row>
    <row r="56507" spans="2:2" x14ac:dyDescent="0.25">
      <c r="B56507" s="27"/>
    </row>
    <row r="56508" spans="2:2" x14ac:dyDescent="0.25">
      <c r="B56508" s="27"/>
    </row>
    <row r="56509" spans="2:2" x14ac:dyDescent="0.25">
      <c r="B56509" s="27"/>
    </row>
    <row r="56510" spans="2:2" x14ac:dyDescent="0.25">
      <c r="B56510" s="27"/>
    </row>
    <row r="56511" spans="2:2" x14ac:dyDescent="0.25">
      <c r="B56511" s="27"/>
    </row>
    <row r="56512" spans="2:2" x14ac:dyDescent="0.25">
      <c r="B56512" s="27"/>
    </row>
    <row r="56513" spans="2:2" x14ac:dyDescent="0.25">
      <c r="B56513" s="27"/>
    </row>
    <row r="56514" spans="2:2" x14ac:dyDescent="0.25">
      <c r="B56514" s="27"/>
    </row>
    <row r="56515" spans="2:2" x14ac:dyDescent="0.25">
      <c r="B56515" s="27"/>
    </row>
    <row r="56516" spans="2:2" x14ac:dyDescent="0.25">
      <c r="B56516" s="27"/>
    </row>
    <row r="56517" spans="2:2" x14ac:dyDescent="0.25">
      <c r="B56517" s="27"/>
    </row>
    <row r="56518" spans="2:2" x14ac:dyDescent="0.25">
      <c r="B56518" s="27"/>
    </row>
    <row r="56887" spans="2:2" x14ac:dyDescent="0.25">
      <c r="B56887" s="27"/>
    </row>
    <row r="56888" spans="2:2" x14ac:dyDescent="0.25">
      <c r="B56888" s="27"/>
    </row>
    <row r="56901" spans="2:2" x14ac:dyDescent="0.25">
      <c r="B56901" s="27"/>
    </row>
    <row r="56921" spans="2:2" x14ac:dyDescent="0.25">
      <c r="B56921" s="27"/>
    </row>
    <row r="57246" spans="2:2" x14ac:dyDescent="0.25">
      <c r="B57246" s="27"/>
    </row>
    <row r="57254" spans="2:2" x14ac:dyDescent="0.25">
      <c r="B57254" s="27"/>
    </row>
    <row r="57255" spans="2:2" x14ac:dyDescent="0.25">
      <c r="B57255" s="27"/>
    </row>
    <row r="57256" spans="2:2" x14ac:dyDescent="0.25">
      <c r="B57256" s="27"/>
    </row>
    <row r="57257" spans="2:2" x14ac:dyDescent="0.25">
      <c r="B57257" s="27"/>
    </row>
    <row r="57258" spans="2:2" x14ac:dyDescent="0.25">
      <c r="B57258" s="27"/>
    </row>
    <row r="57259" spans="2:2" x14ac:dyDescent="0.25">
      <c r="B57259" s="27"/>
    </row>
    <row r="57260" spans="2:2" x14ac:dyDescent="0.25">
      <c r="B57260" s="27"/>
    </row>
    <row r="57261" spans="2:2" x14ac:dyDescent="0.25">
      <c r="B57261" s="27"/>
    </row>
    <row r="57262" spans="2:2" x14ac:dyDescent="0.25">
      <c r="B57262" s="27"/>
    </row>
    <row r="57263" spans="2:2" x14ac:dyDescent="0.25">
      <c r="B57263" s="27"/>
    </row>
    <row r="57264" spans="2:2" x14ac:dyDescent="0.25">
      <c r="B57264" s="27"/>
    </row>
    <row r="57265" spans="2:2" x14ac:dyDescent="0.25">
      <c r="B57265" s="27"/>
    </row>
    <row r="57266" spans="2:2" x14ac:dyDescent="0.25">
      <c r="B57266" s="27"/>
    </row>
    <row r="57267" spans="2:2" x14ac:dyDescent="0.25">
      <c r="B57267" s="27"/>
    </row>
    <row r="57268" spans="2:2" x14ac:dyDescent="0.25">
      <c r="B57268" s="27"/>
    </row>
    <row r="57269" spans="2:2" x14ac:dyDescent="0.25">
      <c r="B57269" s="27"/>
    </row>
    <row r="57270" spans="2:2" x14ac:dyDescent="0.25">
      <c r="B57270" s="27"/>
    </row>
    <row r="57271" spans="2:2" x14ac:dyDescent="0.25">
      <c r="B57271" s="27"/>
    </row>
    <row r="57272" spans="2:2" x14ac:dyDescent="0.25">
      <c r="B57272" s="27"/>
    </row>
    <row r="57273" spans="2:2" x14ac:dyDescent="0.25">
      <c r="B57273" s="27"/>
    </row>
    <row r="57274" spans="2:2" x14ac:dyDescent="0.25">
      <c r="B57274" s="27"/>
    </row>
    <row r="57275" spans="2:2" x14ac:dyDescent="0.25">
      <c r="B57275" s="27"/>
    </row>
    <row r="57276" spans="2:2" x14ac:dyDescent="0.25">
      <c r="B57276" s="27"/>
    </row>
    <row r="57277" spans="2:2" x14ac:dyDescent="0.25">
      <c r="B57277" s="27"/>
    </row>
    <row r="57278" spans="2:2" x14ac:dyDescent="0.25">
      <c r="B57278" s="27"/>
    </row>
    <row r="57279" spans="2:2" x14ac:dyDescent="0.25">
      <c r="B57279" s="27"/>
    </row>
    <row r="57280" spans="2:2" x14ac:dyDescent="0.25">
      <c r="B57280" s="27"/>
    </row>
    <row r="57281" spans="2:2" x14ac:dyDescent="0.25">
      <c r="B57281" s="27"/>
    </row>
    <row r="57282" spans="2:2" x14ac:dyDescent="0.25">
      <c r="B57282" s="27"/>
    </row>
    <row r="57283" spans="2:2" x14ac:dyDescent="0.25">
      <c r="B57283" s="27"/>
    </row>
    <row r="57284" spans="2:2" x14ac:dyDescent="0.25">
      <c r="B57284" s="27"/>
    </row>
    <row r="57285" spans="2:2" x14ac:dyDescent="0.25">
      <c r="B57285" s="27"/>
    </row>
    <row r="57286" spans="2:2" x14ac:dyDescent="0.25">
      <c r="B57286" s="27"/>
    </row>
    <row r="57287" spans="2:2" x14ac:dyDescent="0.25">
      <c r="B57287" s="27"/>
    </row>
    <row r="57288" spans="2:2" x14ac:dyDescent="0.25">
      <c r="B57288" s="27"/>
    </row>
    <row r="57289" spans="2:2" x14ac:dyDescent="0.25">
      <c r="B57289" s="27"/>
    </row>
    <row r="57290" spans="2:2" x14ac:dyDescent="0.25">
      <c r="B57290" s="27"/>
    </row>
    <row r="57291" spans="2:2" x14ac:dyDescent="0.25">
      <c r="B57291" s="27"/>
    </row>
    <row r="57292" spans="2:2" x14ac:dyDescent="0.25">
      <c r="B57292" s="27"/>
    </row>
    <row r="57293" spans="2:2" x14ac:dyDescent="0.25">
      <c r="B57293" s="27"/>
    </row>
    <row r="57294" spans="2:2" x14ac:dyDescent="0.25">
      <c r="B57294" s="27"/>
    </row>
    <row r="57295" spans="2:2" x14ac:dyDescent="0.25">
      <c r="B57295" s="27"/>
    </row>
    <row r="57296" spans="2:2" x14ac:dyDescent="0.25">
      <c r="B57296" s="27"/>
    </row>
    <row r="57297" spans="2:2" x14ac:dyDescent="0.25">
      <c r="B57297" s="27"/>
    </row>
    <row r="57298" spans="2:2" x14ac:dyDescent="0.25">
      <c r="B57298" s="27"/>
    </row>
    <row r="57299" spans="2:2" x14ac:dyDescent="0.25">
      <c r="B57299" s="27"/>
    </row>
    <row r="57300" spans="2:2" x14ac:dyDescent="0.25">
      <c r="B57300" s="27"/>
    </row>
    <row r="57301" spans="2:2" x14ac:dyDescent="0.25">
      <c r="B57301" s="27"/>
    </row>
    <row r="57302" spans="2:2" x14ac:dyDescent="0.25">
      <c r="B57302" s="27"/>
    </row>
    <row r="57362" spans="2:2" x14ac:dyDescent="0.25">
      <c r="B57362" s="27"/>
    </row>
    <row r="57363" spans="2:2" x14ac:dyDescent="0.25">
      <c r="B57363" s="27"/>
    </row>
    <row r="57364" spans="2:2" x14ac:dyDescent="0.25">
      <c r="B57364" s="27"/>
    </row>
    <row r="57609" spans="2:2" x14ac:dyDescent="0.25">
      <c r="B57609" s="27"/>
    </row>
    <row r="57626" spans="2:2" x14ac:dyDescent="0.25">
      <c r="B57626" s="27"/>
    </row>
    <row r="57639" spans="2:2" x14ac:dyDescent="0.25">
      <c r="B57639" s="27"/>
    </row>
    <row r="57640" spans="2:2" x14ac:dyDescent="0.25">
      <c r="B57640" s="27"/>
    </row>
    <row r="57641" spans="2:2" x14ac:dyDescent="0.25">
      <c r="B57641" s="27"/>
    </row>
    <row r="57642" spans="2:2" x14ac:dyDescent="0.25">
      <c r="B57642" s="27"/>
    </row>
    <row r="57643" spans="2:2" x14ac:dyDescent="0.25">
      <c r="B57643" s="27"/>
    </row>
    <row r="57644" spans="2:2" x14ac:dyDescent="0.25">
      <c r="B57644" s="27"/>
    </row>
    <row r="57765" spans="2:2" x14ac:dyDescent="0.25">
      <c r="B57765" s="27"/>
    </row>
    <row r="58483" spans="2:2" x14ac:dyDescent="0.25">
      <c r="B58483" s="27"/>
    </row>
    <row r="58484" spans="2:2" x14ac:dyDescent="0.25">
      <c r="B58484" s="27"/>
    </row>
    <row r="58535" spans="2:2" x14ac:dyDescent="0.25">
      <c r="B58535" s="27"/>
    </row>
    <row r="58536" spans="2:2" x14ac:dyDescent="0.25">
      <c r="B58536" s="27"/>
    </row>
    <row r="58617" spans="2:2" x14ac:dyDescent="0.25">
      <c r="B58617" s="27"/>
    </row>
    <row r="59040" spans="2:2" x14ac:dyDescent="0.25">
      <c r="B59040" s="27"/>
    </row>
    <row r="59041" spans="2:2" x14ac:dyDescent="0.25">
      <c r="B59041" s="27"/>
    </row>
    <row r="59042" spans="2:2" x14ac:dyDescent="0.25">
      <c r="B59042" s="27"/>
    </row>
    <row r="59043" spans="2:2" x14ac:dyDescent="0.25">
      <c r="B59043" s="27"/>
    </row>
    <row r="59044" spans="2:2" x14ac:dyDescent="0.25">
      <c r="B59044" s="27"/>
    </row>
    <row r="59045" spans="2:2" x14ac:dyDescent="0.25">
      <c r="B59045" s="27"/>
    </row>
    <row r="59046" spans="2:2" x14ac:dyDescent="0.25">
      <c r="B59046" s="27"/>
    </row>
    <row r="59047" spans="2:2" x14ac:dyDescent="0.25">
      <c r="B59047" s="27"/>
    </row>
    <row r="59048" spans="2:2" x14ac:dyDescent="0.25">
      <c r="B59048" s="27"/>
    </row>
    <row r="59049" spans="2:2" x14ac:dyDescent="0.25">
      <c r="B59049" s="27"/>
    </row>
    <row r="59050" spans="2:2" x14ac:dyDescent="0.25">
      <c r="B59050" s="27"/>
    </row>
    <row r="59051" spans="2:2" x14ac:dyDescent="0.25">
      <c r="B59051" s="27"/>
    </row>
    <row r="59052" spans="2:2" x14ac:dyDescent="0.25">
      <c r="B59052" s="27"/>
    </row>
    <row r="59053" spans="2:2" x14ac:dyDescent="0.25">
      <c r="B59053" s="27"/>
    </row>
    <row r="59054" spans="2:2" x14ac:dyDescent="0.25">
      <c r="B59054" s="27"/>
    </row>
    <row r="59055" spans="2:2" x14ac:dyDescent="0.25">
      <c r="B59055" s="27"/>
    </row>
    <row r="59056" spans="2:2" x14ac:dyDescent="0.25">
      <c r="B59056" s="27"/>
    </row>
    <row r="59057" spans="2:2" x14ac:dyDescent="0.25">
      <c r="B59057" s="27"/>
    </row>
    <row r="59058" spans="2:2" x14ac:dyDescent="0.25">
      <c r="B59058" s="27"/>
    </row>
    <row r="59059" spans="2:2" x14ac:dyDescent="0.25">
      <c r="B59059" s="27"/>
    </row>
    <row r="59060" spans="2:2" x14ac:dyDescent="0.25">
      <c r="B59060" s="27"/>
    </row>
    <row r="59061" spans="2:2" x14ac:dyDescent="0.25">
      <c r="B59061" s="27"/>
    </row>
    <row r="59062" spans="2:2" x14ac:dyDescent="0.25">
      <c r="B59062" s="27"/>
    </row>
    <row r="59063" spans="2:2" x14ac:dyDescent="0.25">
      <c r="B59063" s="27"/>
    </row>
    <row r="59064" spans="2:2" x14ac:dyDescent="0.25">
      <c r="B59064" s="27"/>
    </row>
    <row r="59065" spans="2:2" x14ac:dyDescent="0.25">
      <c r="B59065" s="27"/>
    </row>
    <row r="59066" spans="2:2" x14ac:dyDescent="0.25">
      <c r="B59066" s="27"/>
    </row>
    <row r="59067" spans="2:2" x14ac:dyDescent="0.25">
      <c r="B59067" s="27"/>
    </row>
    <row r="59068" spans="2:2" x14ac:dyDescent="0.25">
      <c r="B59068" s="27"/>
    </row>
    <row r="59069" spans="2:2" x14ac:dyDescent="0.25">
      <c r="B59069" s="27"/>
    </row>
    <row r="59070" spans="2:2" x14ac:dyDescent="0.25">
      <c r="B59070" s="27"/>
    </row>
    <row r="59071" spans="2:2" x14ac:dyDescent="0.25">
      <c r="B59071" s="27"/>
    </row>
    <row r="59072" spans="2:2" x14ac:dyDescent="0.25">
      <c r="B59072" s="27"/>
    </row>
    <row r="59073" spans="2:2" x14ac:dyDescent="0.25">
      <c r="B59073" s="27"/>
    </row>
    <row r="59074" spans="2:2" x14ac:dyDescent="0.25">
      <c r="B59074" s="27"/>
    </row>
    <row r="59075" spans="2:2" x14ac:dyDescent="0.25">
      <c r="B59075" s="27"/>
    </row>
    <row r="59076" spans="2:2" x14ac:dyDescent="0.25">
      <c r="B59076" s="27"/>
    </row>
    <row r="59077" spans="2:2" x14ac:dyDescent="0.25">
      <c r="B59077" s="27"/>
    </row>
    <row r="59078" spans="2:2" x14ac:dyDescent="0.25">
      <c r="B59078" s="27"/>
    </row>
    <row r="59079" spans="2:2" x14ac:dyDescent="0.25">
      <c r="B59079" s="27"/>
    </row>
    <row r="59080" spans="2:2" x14ac:dyDescent="0.25">
      <c r="B59080" s="27"/>
    </row>
    <row r="59081" spans="2:2" x14ac:dyDescent="0.25">
      <c r="B59081" s="27"/>
    </row>
    <row r="59082" spans="2:2" x14ac:dyDescent="0.25">
      <c r="B59082" s="27"/>
    </row>
    <row r="59083" spans="2:2" x14ac:dyDescent="0.25">
      <c r="B59083" s="27"/>
    </row>
    <row r="59084" spans="2:2" x14ac:dyDescent="0.25">
      <c r="B59084" s="27"/>
    </row>
    <row r="59085" spans="2:2" x14ac:dyDescent="0.25">
      <c r="B59085" s="27"/>
    </row>
    <row r="59086" spans="2:2" x14ac:dyDescent="0.25">
      <c r="B59086" s="27"/>
    </row>
    <row r="59087" spans="2:2" x14ac:dyDescent="0.25">
      <c r="B59087" s="27"/>
    </row>
    <row r="59088" spans="2:2" x14ac:dyDescent="0.25">
      <c r="B59088" s="27"/>
    </row>
    <row r="59089" spans="2:2" x14ac:dyDescent="0.25">
      <c r="B59089" s="27"/>
    </row>
    <row r="59090" spans="2:2" x14ac:dyDescent="0.25">
      <c r="B59090" s="27"/>
    </row>
    <row r="59091" spans="2:2" x14ac:dyDescent="0.25">
      <c r="B59091" s="27"/>
    </row>
    <row r="59092" spans="2:2" x14ac:dyDescent="0.25">
      <c r="B59092" s="27"/>
    </row>
    <row r="59093" spans="2:2" x14ac:dyDescent="0.25">
      <c r="B59093" s="27"/>
    </row>
    <row r="59094" spans="2:2" x14ac:dyDescent="0.25">
      <c r="B59094" s="27"/>
    </row>
    <row r="59151" spans="2:2" x14ac:dyDescent="0.25">
      <c r="B59151" s="27"/>
    </row>
    <row r="59152" spans="2:2" x14ac:dyDescent="0.25">
      <c r="B59152" s="27"/>
    </row>
    <row r="59208" spans="2:2" x14ac:dyDescent="0.25">
      <c r="B59208" s="27"/>
    </row>
    <row r="59209" spans="2:2" x14ac:dyDescent="0.25">
      <c r="B59209" s="27"/>
    </row>
    <row r="59243" spans="2:2" x14ac:dyDescent="0.25">
      <c r="B59243" s="27"/>
    </row>
    <row r="59244" spans="2:2" x14ac:dyDescent="0.25">
      <c r="B59244" s="27"/>
    </row>
    <row r="59245" spans="2:2" x14ac:dyDescent="0.25">
      <c r="B59245" s="27"/>
    </row>
    <row r="59246" spans="2:2" x14ac:dyDescent="0.25">
      <c r="B59246" s="27"/>
    </row>
    <row r="59247" spans="2:2" x14ac:dyDescent="0.25">
      <c r="B59247" s="27"/>
    </row>
    <row r="59248" spans="2:2" x14ac:dyDescent="0.25">
      <c r="B59248" s="27"/>
    </row>
    <row r="59249" spans="2:2" x14ac:dyDescent="0.25">
      <c r="B59249" s="27"/>
    </row>
    <row r="59250" spans="2:2" x14ac:dyDescent="0.25">
      <c r="B59250" s="27"/>
    </row>
    <row r="59251" spans="2:2" x14ac:dyDescent="0.25">
      <c r="B59251" s="27"/>
    </row>
    <row r="59252" spans="2:2" x14ac:dyDescent="0.25">
      <c r="B59252" s="27"/>
    </row>
    <row r="59253" spans="2:2" x14ac:dyDescent="0.25">
      <c r="B59253" s="27"/>
    </row>
    <row r="59254" spans="2:2" x14ac:dyDescent="0.25">
      <c r="B59254" s="27"/>
    </row>
    <row r="59255" spans="2:2" x14ac:dyDescent="0.25">
      <c r="B59255" s="27"/>
    </row>
    <row r="59256" spans="2:2" x14ac:dyDescent="0.25">
      <c r="B59256" s="27"/>
    </row>
    <row r="59257" spans="2:2" x14ac:dyDescent="0.25">
      <c r="B59257" s="27"/>
    </row>
    <row r="59258" spans="2:2" x14ac:dyDescent="0.25">
      <c r="B59258" s="27"/>
    </row>
    <row r="59259" spans="2:2" x14ac:dyDescent="0.25">
      <c r="B59259" s="27"/>
    </row>
    <row r="59260" spans="2:2" x14ac:dyDescent="0.25">
      <c r="B59260" s="27"/>
    </row>
    <row r="59261" spans="2:2" x14ac:dyDescent="0.25">
      <c r="B59261" s="27"/>
    </row>
    <row r="59262" spans="2:2" x14ac:dyDescent="0.25">
      <c r="B59262" s="27"/>
    </row>
    <row r="59263" spans="2:2" x14ac:dyDescent="0.25">
      <c r="B59263" s="27"/>
    </row>
    <row r="59264" spans="2:2" x14ac:dyDescent="0.25">
      <c r="B59264" s="27"/>
    </row>
    <row r="59265" spans="2:2" x14ac:dyDescent="0.25">
      <c r="B59265" s="27"/>
    </row>
    <row r="59266" spans="2:2" x14ac:dyDescent="0.25">
      <c r="B59266" s="27"/>
    </row>
    <row r="59267" spans="2:2" x14ac:dyDescent="0.25">
      <c r="B59267" s="27"/>
    </row>
    <row r="59268" spans="2:2" x14ac:dyDescent="0.25">
      <c r="B59268" s="27"/>
    </row>
    <row r="59269" spans="2:2" x14ac:dyDescent="0.25">
      <c r="B59269" s="27"/>
    </row>
    <row r="59270" spans="2:2" x14ac:dyDescent="0.25">
      <c r="B59270" s="27"/>
    </row>
    <row r="59271" spans="2:2" x14ac:dyDescent="0.25">
      <c r="B59271" s="27"/>
    </row>
    <row r="59272" spans="2:2" x14ac:dyDescent="0.25">
      <c r="B59272" s="27"/>
    </row>
    <row r="59273" spans="2:2" x14ac:dyDescent="0.25">
      <c r="B59273" s="27"/>
    </row>
    <row r="59274" spans="2:2" x14ac:dyDescent="0.25">
      <c r="B59274" s="27"/>
    </row>
    <row r="59275" spans="2:2" x14ac:dyDescent="0.25">
      <c r="B59275" s="27"/>
    </row>
    <row r="59276" spans="2:2" x14ac:dyDescent="0.25">
      <c r="B59276" s="27"/>
    </row>
    <row r="59277" spans="2:2" x14ac:dyDescent="0.25">
      <c r="B59277" s="27"/>
    </row>
    <row r="59278" spans="2:2" x14ac:dyDescent="0.25">
      <c r="B59278" s="27"/>
    </row>
    <row r="59279" spans="2:2" x14ac:dyDescent="0.25">
      <c r="B59279" s="27"/>
    </row>
    <row r="59280" spans="2:2" x14ac:dyDescent="0.25">
      <c r="B59280" s="27"/>
    </row>
    <row r="59281" spans="2:2" x14ac:dyDescent="0.25">
      <c r="B59281" s="27"/>
    </row>
    <row r="59282" spans="2:2" x14ac:dyDescent="0.25">
      <c r="B59282" s="27"/>
    </row>
    <row r="59283" spans="2:2" x14ac:dyDescent="0.25">
      <c r="B59283" s="27"/>
    </row>
    <row r="59284" spans="2:2" x14ac:dyDescent="0.25">
      <c r="B59284" s="27"/>
    </row>
    <row r="59285" spans="2:2" x14ac:dyDescent="0.25">
      <c r="B59285" s="27"/>
    </row>
    <row r="59286" spans="2:2" x14ac:dyDescent="0.25">
      <c r="B59286" s="27"/>
    </row>
    <row r="59287" spans="2:2" x14ac:dyDescent="0.25">
      <c r="B59287" s="27"/>
    </row>
    <row r="59288" spans="2:2" x14ac:dyDescent="0.25">
      <c r="B59288" s="27"/>
    </row>
    <row r="59289" spans="2:2" x14ac:dyDescent="0.25">
      <c r="B59289" s="27"/>
    </row>
    <row r="59290" spans="2:2" x14ac:dyDescent="0.25">
      <c r="B59290" s="27"/>
    </row>
    <row r="59291" spans="2:2" x14ac:dyDescent="0.25">
      <c r="B59291" s="27"/>
    </row>
    <row r="59292" spans="2:2" x14ac:dyDescent="0.25">
      <c r="B59292" s="27"/>
    </row>
    <row r="59293" spans="2:2" x14ac:dyDescent="0.25">
      <c r="B59293" s="27"/>
    </row>
    <row r="59294" spans="2:2" x14ac:dyDescent="0.25">
      <c r="B59294" s="27"/>
    </row>
    <row r="59295" spans="2:2" x14ac:dyDescent="0.25">
      <c r="B59295" s="27"/>
    </row>
    <row r="59296" spans="2:2" x14ac:dyDescent="0.25">
      <c r="B59296" s="27"/>
    </row>
    <row r="59297" spans="2:2" x14ac:dyDescent="0.25">
      <c r="B59297" s="27"/>
    </row>
    <row r="59298" spans="2:2" x14ac:dyDescent="0.25">
      <c r="B59298" s="27"/>
    </row>
    <row r="59299" spans="2:2" x14ac:dyDescent="0.25">
      <c r="B59299" s="27"/>
    </row>
    <row r="59300" spans="2:2" x14ac:dyDescent="0.25">
      <c r="B59300" s="27"/>
    </row>
    <row r="59301" spans="2:2" x14ac:dyDescent="0.25">
      <c r="B59301" s="27"/>
    </row>
    <row r="59302" spans="2:2" x14ac:dyDescent="0.25">
      <c r="B59302" s="27"/>
    </row>
    <row r="59303" spans="2:2" x14ac:dyDescent="0.25">
      <c r="B59303" s="27"/>
    </row>
    <row r="59304" spans="2:2" x14ac:dyDescent="0.25">
      <c r="B59304" s="27"/>
    </row>
    <row r="59305" spans="2:2" x14ac:dyDescent="0.25">
      <c r="B59305" s="27"/>
    </row>
    <row r="59306" spans="2:2" x14ac:dyDescent="0.25">
      <c r="B59306" s="27"/>
    </row>
    <row r="59307" spans="2:2" x14ac:dyDescent="0.25">
      <c r="B59307" s="27"/>
    </row>
    <row r="59308" spans="2:2" x14ac:dyDescent="0.25">
      <c r="B59308" s="27"/>
    </row>
    <row r="59309" spans="2:2" x14ac:dyDescent="0.25">
      <c r="B59309" s="27"/>
    </row>
    <row r="59310" spans="2:2" x14ac:dyDescent="0.25">
      <c r="B59310" s="27"/>
    </row>
    <row r="59311" spans="2:2" x14ac:dyDescent="0.25">
      <c r="B59311" s="27"/>
    </row>
    <row r="59312" spans="2:2" x14ac:dyDescent="0.25">
      <c r="B59312" s="27"/>
    </row>
    <row r="59313" spans="2:2" x14ac:dyDescent="0.25">
      <c r="B59313" s="27"/>
    </row>
    <row r="59314" spans="2:2" x14ac:dyDescent="0.25">
      <c r="B59314" s="27"/>
    </row>
    <row r="59315" spans="2:2" x14ac:dyDescent="0.25">
      <c r="B59315" s="27"/>
    </row>
    <row r="59316" spans="2:2" x14ac:dyDescent="0.25">
      <c r="B59316" s="27"/>
    </row>
    <row r="59317" spans="2:2" x14ac:dyDescent="0.25">
      <c r="B59317" s="27"/>
    </row>
    <row r="59318" spans="2:2" x14ac:dyDescent="0.25">
      <c r="B59318" s="27"/>
    </row>
    <row r="59319" spans="2:2" x14ac:dyDescent="0.25">
      <c r="B59319" s="27"/>
    </row>
    <row r="59320" spans="2:2" x14ac:dyDescent="0.25">
      <c r="B59320" s="27"/>
    </row>
    <row r="59321" spans="2:2" x14ac:dyDescent="0.25">
      <c r="B59321" s="27"/>
    </row>
    <row r="59322" spans="2:2" x14ac:dyDescent="0.25">
      <c r="B59322" s="27"/>
    </row>
    <row r="59323" spans="2:2" x14ac:dyDescent="0.25">
      <c r="B59323" s="27"/>
    </row>
    <row r="59324" spans="2:2" x14ac:dyDescent="0.25">
      <c r="B59324" s="27"/>
    </row>
    <row r="59325" spans="2:2" x14ac:dyDescent="0.25">
      <c r="B59325" s="27"/>
    </row>
    <row r="59326" spans="2:2" x14ac:dyDescent="0.25">
      <c r="B59326" s="27"/>
    </row>
    <row r="59327" spans="2:2" x14ac:dyDescent="0.25">
      <c r="B59327" s="27"/>
    </row>
    <row r="59328" spans="2:2" x14ac:dyDescent="0.25">
      <c r="B59328" s="27"/>
    </row>
    <row r="59329" spans="2:2" x14ac:dyDescent="0.25">
      <c r="B59329" s="27"/>
    </row>
    <row r="59330" spans="2:2" x14ac:dyDescent="0.25">
      <c r="B59330" s="27"/>
    </row>
    <row r="59331" spans="2:2" x14ac:dyDescent="0.25">
      <c r="B59331" s="27"/>
    </row>
    <row r="59332" spans="2:2" x14ac:dyDescent="0.25">
      <c r="B59332" s="27"/>
    </row>
    <row r="59333" spans="2:2" x14ac:dyDescent="0.25">
      <c r="B59333" s="27"/>
    </row>
    <row r="59334" spans="2:2" x14ac:dyDescent="0.25">
      <c r="B59334" s="27"/>
    </row>
    <row r="59335" spans="2:2" x14ac:dyDescent="0.25">
      <c r="B59335" s="27"/>
    </row>
    <row r="59336" spans="2:2" x14ac:dyDescent="0.25">
      <c r="B59336" s="27"/>
    </row>
    <row r="59337" spans="2:2" x14ac:dyDescent="0.25">
      <c r="B59337" s="27"/>
    </row>
    <row r="59338" spans="2:2" x14ac:dyDescent="0.25">
      <c r="B59338" s="27"/>
    </row>
    <row r="59339" spans="2:2" x14ac:dyDescent="0.25">
      <c r="B59339" s="27"/>
    </row>
    <row r="59340" spans="2:2" x14ac:dyDescent="0.25">
      <c r="B59340" s="27"/>
    </row>
    <row r="59341" spans="2:2" x14ac:dyDescent="0.25">
      <c r="B59341" s="27"/>
    </row>
    <row r="59342" spans="2:2" x14ac:dyDescent="0.25">
      <c r="B59342" s="27"/>
    </row>
    <row r="59343" spans="2:2" x14ac:dyDescent="0.25">
      <c r="B59343" s="27"/>
    </row>
    <row r="59344" spans="2:2" x14ac:dyDescent="0.25">
      <c r="B59344" s="27"/>
    </row>
    <row r="59345" spans="2:2" x14ac:dyDescent="0.25">
      <c r="B59345" s="27"/>
    </row>
    <row r="59346" spans="2:2" x14ac:dyDescent="0.25">
      <c r="B59346" s="27"/>
    </row>
    <row r="59374" spans="2:2" x14ac:dyDescent="0.25">
      <c r="B59374" s="27"/>
    </row>
    <row r="59375" spans="2:2" x14ac:dyDescent="0.25">
      <c r="B59375" s="27"/>
    </row>
    <row r="59376" spans="2:2" x14ac:dyDescent="0.25">
      <c r="B59376" s="27"/>
    </row>
    <row r="59377" spans="2:2" x14ac:dyDescent="0.25">
      <c r="B59377" s="27"/>
    </row>
    <row r="59378" spans="2:2" x14ac:dyDescent="0.25">
      <c r="B59378" s="27"/>
    </row>
    <row r="59379" spans="2:2" x14ac:dyDescent="0.25">
      <c r="B59379" s="27"/>
    </row>
    <row r="59380" spans="2:2" x14ac:dyDescent="0.25">
      <c r="B59380" s="27"/>
    </row>
    <row r="59381" spans="2:2" x14ac:dyDescent="0.25">
      <c r="B59381" s="27"/>
    </row>
    <row r="59382" spans="2:2" x14ac:dyDescent="0.25">
      <c r="B59382" s="27"/>
    </row>
    <row r="59383" spans="2:2" x14ac:dyDescent="0.25">
      <c r="B59383" s="27"/>
    </row>
    <row r="59384" spans="2:2" x14ac:dyDescent="0.25">
      <c r="B59384" s="27"/>
    </row>
    <row r="59385" spans="2:2" x14ac:dyDescent="0.25">
      <c r="B59385" s="27"/>
    </row>
    <row r="59386" spans="2:2" x14ac:dyDescent="0.25">
      <c r="B59386" s="27"/>
    </row>
    <row r="59387" spans="2:2" x14ac:dyDescent="0.25">
      <c r="B59387" s="27"/>
    </row>
    <row r="59388" spans="2:2" x14ac:dyDescent="0.25">
      <c r="B59388" s="27"/>
    </row>
    <row r="59389" spans="2:2" x14ac:dyDescent="0.25">
      <c r="B59389" s="27"/>
    </row>
    <row r="59390" spans="2:2" x14ac:dyDescent="0.25">
      <c r="B59390" s="27"/>
    </row>
    <row r="59391" spans="2:2" x14ac:dyDescent="0.25">
      <c r="B59391" s="27"/>
    </row>
    <row r="59392" spans="2:2" x14ac:dyDescent="0.25">
      <c r="B59392" s="27"/>
    </row>
    <row r="59393" spans="2:2" x14ac:dyDescent="0.25">
      <c r="B59393" s="27"/>
    </row>
    <row r="59394" spans="2:2" x14ac:dyDescent="0.25">
      <c r="B59394" s="27"/>
    </row>
    <row r="59395" spans="2:2" x14ac:dyDescent="0.25">
      <c r="B59395" s="27"/>
    </row>
    <row r="59396" spans="2:2" x14ac:dyDescent="0.25">
      <c r="B59396" s="27"/>
    </row>
    <row r="59397" spans="2:2" x14ac:dyDescent="0.25">
      <c r="B59397" s="27"/>
    </row>
    <row r="59398" spans="2:2" x14ac:dyDescent="0.25">
      <c r="B59398" s="27"/>
    </row>
    <row r="59399" spans="2:2" x14ac:dyDescent="0.25">
      <c r="B59399" s="27"/>
    </row>
    <row r="59400" spans="2:2" x14ac:dyDescent="0.25">
      <c r="B59400" s="27"/>
    </row>
    <row r="59401" spans="2:2" x14ac:dyDescent="0.25">
      <c r="B59401" s="27"/>
    </row>
    <row r="59402" spans="2:2" x14ac:dyDescent="0.25">
      <c r="B59402" s="27"/>
    </row>
    <row r="59403" spans="2:2" x14ac:dyDescent="0.25">
      <c r="B59403" s="27"/>
    </row>
    <row r="59404" spans="2:2" x14ac:dyDescent="0.25">
      <c r="B59404" s="27"/>
    </row>
    <row r="59405" spans="2:2" x14ac:dyDescent="0.25">
      <c r="B59405" s="27"/>
    </row>
    <row r="59406" spans="2:2" x14ac:dyDescent="0.25">
      <c r="B59406" s="27"/>
    </row>
    <row r="59407" spans="2:2" x14ac:dyDescent="0.25">
      <c r="B59407" s="27"/>
    </row>
    <row r="59408" spans="2:2" x14ac:dyDescent="0.25">
      <c r="B59408" s="27"/>
    </row>
    <row r="59409" spans="2:2" x14ac:dyDescent="0.25">
      <c r="B59409" s="27"/>
    </row>
    <row r="59410" spans="2:2" x14ac:dyDescent="0.25">
      <c r="B59410" s="27"/>
    </row>
    <row r="59411" spans="2:2" x14ac:dyDescent="0.25">
      <c r="B59411" s="27"/>
    </row>
    <row r="59412" spans="2:2" x14ac:dyDescent="0.25">
      <c r="B59412" s="27"/>
    </row>
    <row r="59413" spans="2:2" x14ac:dyDescent="0.25">
      <c r="B59413" s="27"/>
    </row>
    <row r="59414" spans="2:2" x14ac:dyDescent="0.25">
      <c r="B59414" s="27"/>
    </row>
    <row r="59415" spans="2:2" x14ac:dyDescent="0.25">
      <c r="B59415" s="27"/>
    </row>
    <row r="59416" spans="2:2" x14ac:dyDescent="0.25">
      <c r="B59416" s="27"/>
    </row>
    <row r="59417" spans="2:2" x14ac:dyDescent="0.25">
      <c r="B59417" s="27"/>
    </row>
    <row r="59418" spans="2:2" x14ac:dyDescent="0.25">
      <c r="B59418" s="27"/>
    </row>
    <row r="59419" spans="2:2" x14ac:dyDescent="0.25">
      <c r="B59419" s="27"/>
    </row>
    <row r="59420" spans="2:2" x14ac:dyDescent="0.25">
      <c r="B59420" s="27"/>
    </row>
    <row r="59421" spans="2:2" x14ac:dyDescent="0.25">
      <c r="B59421" s="27"/>
    </row>
    <row r="59422" spans="2:2" x14ac:dyDescent="0.25">
      <c r="B59422" s="27"/>
    </row>
    <row r="59423" spans="2:2" x14ac:dyDescent="0.25">
      <c r="B59423" s="27"/>
    </row>
    <row r="59424" spans="2:2" x14ac:dyDescent="0.25">
      <c r="B59424" s="27"/>
    </row>
    <row r="59425" spans="2:2" x14ac:dyDescent="0.25">
      <c r="B59425" s="27"/>
    </row>
    <row r="59426" spans="2:2" x14ac:dyDescent="0.25">
      <c r="B59426" s="27"/>
    </row>
    <row r="59427" spans="2:2" x14ac:dyDescent="0.25">
      <c r="B59427" s="27"/>
    </row>
    <row r="59428" spans="2:2" x14ac:dyDescent="0.25">
      <c r="B59428" s="27"/>
    </row>
    <row r="59429" spans="2:2" x14ac:dyDescent="0.25">
      <c r="B59429" s="27"/>
    </row>
    <row r="59430" spans="2:2" x14ac:dyDescent="0.25">
      <c r="B59430" s="27"/>
    </row>
    <row r="59431" spans="2:2" x14ac:dyDescent="0.25">
      <c r="B59431" s="27"/>
    </row>
    <row r="59432" spans="2:2" x14ac:dyDescent="0.25">
      <c r="B59432" s="27"/>
    </row>
    <row r="59433" spans="2:2" x14ac:dyDescent="0.25">
      <c r="B59433" s="27"/>
    </row>
    <row r="59434" spans="2:2" x14ac:dyDescent="0.25">
      <c r="B59434" s="27"/>
    </row>
    <row r="59435" spans="2:2" x14ac:dyDescent="0.25">
      <c r="B59435" s="27"/>
    </row>
    <row r="59436" spans="2:2" x14ac:dyDescent="0.25">
      <c r="B59436" s="27"/>
    </row>
    <row r="59437" spans="2:2" x14ac:dyDescent="0.25">
      <c r="B59437" s="27"/>
    </row>
    <row r="59438" spans="2:2" x14ac:dyDescent="0.25">
      <c r="B59438" s="27"/>
    </row>
    <row r="59439" spans="2:2" x14ac:dyDescent="0.25">
      <c r="B59439" s="27"/>
    </row>
    <row r="59440" spans="2:2" x14ac:dyDescent="0.25">
      <c r="B59440" s="27"/>
    </row>
    <row r="59441" spans="2:2" x14ac:dyDescent="0.25">
      <c r="B59441" s="27"/>
    </row>
    <row r="59442" spans="2:2" x14ac:dyDescent="0.25">
      <c r="B59442" s="27"/>
    </row>
    <row r="59443" spans="2:2" x14ac:dyDescent="0.25">
      <c r="B59443" s="27"/>
    </row>
    <row r="59444" spans="2:2" x14ac:dyDescent="0.25">
      <c r="B59444" s="27"/>
    </row>
    <row r="59445" spans="2:2" x14ac:dyDescent="0.25">
      <c r="B59445" s="27"/>
    </row>
    <row r="59446" spans="2:2" x14ac:dyDescent="0.25">
      <c r="B59446" s="27"/>
    </row>
    <row r="59447" spans="2:2" x14ac:dyDescent="0.25">
      <c r="B59447" s="27"/>
    </row>
    <row r="59448" spans="2:2" x14ac:dyDescent="0.25">
      <c r="B59448" s="27"/>
    </row>
    <row r="59449" spans="2:2" x14ac:dyDescent="0.25">
      <c r="B59449" s="27"/>
    </row>
    <row r="59450" spans="2:2" x14ac:dyDescent="0.25">
      <c r="B59450" s="27"/>
    </row>
    <row r="59451" spans="2:2" x14ac:dyDescent="0.25">
      <c r="B59451" s="27"/>
    </row>
    <row r="59452" spans="2:2" x14ac:dyDescent="0.25">
      <c r="B59452" s="27"/>
    </row>
    <row r="59453" spans="2:2" x14ac:dyDescent="0.25">
      <c r="B59453" s="27"/>
    </row>
    <row r="59454" spans="2:2" x14ac:dyDescent="0.25">
      <c r="B59454" s="27"/>
    </row>
    <row r="59455" spans="2:2" x14ac:dyDescent="0.25">
      <c r="B59455" s="27"/>
    </row>
    <row r="59456" spans="2:2" x14ac:dyDescent="0.25">
      <c r="B59456" s="27"/>
    </row>
    <row r="59457" spans="2:2" x14ac:dyDescent="0.25">
      <c r="B59457" s="27"/>
    </row>
    <row r="59458" spans="2:2" x14ac:dyDescent="0.25">
      <c r="B59458" s="27"/>
    </row>
    <row r="59459" spans="2:2" x14ac:dyDescent="0.25">
      <c r="B59459" s="27"/>
    </row>
    <row r="59460" spans="2:2" x14ac:dyDescent="0.25">
      <c r="B59460" s="27"/>
    </row>
    <row r="59461" spans="2:2" x14ac:dyDescent="0.25">
      <c r="B59461" s="27"/>
    </row>
    <row r="59462" spans="2:2" x14ac:dyDescent="0.25">
      <c r="B59462" s="27"/>
    </row>
    <row r="59463" spans="2:2" x14ac:dyDescent="0.25">
      <c r="B59463" s="27"/>
    </row>
    <row r="59464" spans="2:2" x14ac:dyDescent="0.25">
      <c r="B59464" s="27"/>
    </row>
    <row r="59465" spans="2:2" x14ac:dyDescent="0.25">
      <c r="B59465" s="27"/>
    </row>
    <row r="59466" spans="2:2" x14ac:dyDescent="0.25">
      <c r="B59466" s="27"/>
    </row>
    <row r="59467" spans="2:2" x14ac:dyDescent="0.25">
      <c r="B59467" s="27"/>
    </row>
    <row r="59468" spans="2:2" x14ac:dyDescent="0.25">
      <c r="B59468" s="27"/>
    </row>
    <row r="59469" spans="2:2" x14ac:dyDescent="0.25">
      <c r="B59469" s="27"/>
    </row>
    <row r="59470" spans="2:2" x14ac:dyDescent="0.25">
      <c r="B59470" s="27"/>
    </row>
    <row r="59471" spans="2:2" x14ac:dyDescent="0.25">
      <c r="B59471" s="27"/>
    </row>
    <row r="59472" spans="2:2" x14ac:dyDescent="0.25">
      <c r="B59472" s="27"/>
    </row>
    <row r="59473" spans="2:2" x14ac:dyDescent="0.25">
      <c r="B59473" s="27"/>
    </row>
    <row r="59474" spans="2:2" x14ac:dyDescent="0.25">
      <c r="B59474" s="27"/>
    </row>
    <row r="59475" spans="2:2" x14ac:dyDescent="0.25">
      <c r="B59475" s="27"/>
    </row>
    <row r="59476" spans="2:2" x14ac:dyDescent="0.25">
      <c r="B59476" s="27"/>
    </row>
    <row r="59477" spans="2:2" x14ac:dyDescent="0.25">
      <c r="B59477" s="27"/>
    </row>
    <row r="59478" spans="2:2" x14ac:dyDescent="0.25">
      <c r="B59478" s="27"/>
    </row>
    <row r="59479" spans="2:2" x14ac:dyDescent="0.25">
      <c r="B59479" s="27"/>
    </row>
    <row r="59480" spans="2:2" x14ac:dyDescent="0.25">
      <c r="B59480" s="27"/>
    </row>
    <row r="59481" spans="2:2" x14ac:dyDescent="0.25">
      <c r="B59481" s="27"/>
    </row>
    <row r="59482" spans="2:2" x14ac:dyDescent="0.25">
      <c r="B59482" s="27"/>
    </row>
    <row r="59483" spans="2:2" x14ac:dyDescent="0.25">
      <c r="B59483" s="27"/>
    </row>
    <row r="59484" spans="2:2" x14ac:dyDescent="0.25">
      <c r="B59484" s="27"/>
    </row>
    <row r="59485" spans="2:2" x14ac:dyDescent="0.25">
      <c r="B59485" s="27"/>
    </row>
    <row r="59486" spans="2:2" x14ac:dyDescent="0.25">
      <c r="B59486" s="27"/>
    </row>
    <row r="59487" spans="2:2" x14ac:dyDescent="0.25">
      <c r="B59487" s="27"/>
    </row>
    <row r="59488" spans="2:2" x14ac:dyDescent="0.25">
      <c r="B59488" s="27"/>
    </row>
    <row r="59489" spans="2:2" x14ac:dyDescent="0.25">
      <c r="B59489" s="27"/>
    </row>
    <row r="59490" spans="2:2" x14ac:dyDescent="0.25">
      <c r="B59490" s="27"/>
    </row>
    <row r="59491" spans="2:2" x14ac:dyDescent="0.25">
      <c r="B59491" s="27"/>
    </row>
    <row r="59492" spans="2:2" x14ac:dyDescent="0.25">
      <c r="B59492" s="27"/>
    </row>
    <row r="59493" spans="2:2" x14ac:dyDescent="0.25">
      <c r="B59493" s="27"/>
    </row>
    <row r="59494" spans="2:2" x14ac:dyDescent="0.25">
      <c r="B59494" s="27"/>
    </row>
    <row r="59495" spans="2:2" x14ac:dyDescent="0.25">
      <c r="B59495" s="27"/>
    </row>
    <row r="59496" spans="2:2" x14ac:dyDescent="0.25">
      <c r="B59496" s="27"/>
    </row>
    <row r="59497" spans="2:2" x14ac:dyDescent="0.25">
      <c r="B59497" s="27"/>
    </row>
    <row r="59498" spans="2:2" x14ac:dyDescent="0.25">
      <c r="B59498" s="27"/>
    </row>
    <row r="59499" spans="2:2" x14ac:dyDescent="0.25">
      <c r="B59499" s="27"/>
    </row>
    <row r="59500" spans="2:2" x14ac:dyDescent="0.25">
      <c r="B59500" s="27"/>
    </row>
    <row r="59501" spans="2:2" x14ac:dyDescent="0.25">
      <c r="B59501" s="27"/>
    </row>
    <row r="59502" spans="2:2" x14ac:dyDescent="0.25">
      <c r="B59502" s="27"/>
    </row>
    <row r="59503" spans="2:2" x14ac:dyDescent="0.25">
      <c r="B59503" s="27"/>
    </row>
    <row r="59504" spans="2:2" x14ac:dyDescent="0.25">
      <c r="B59504" s="27"/>
    </row>
    <row r="59505" spans="2:2" x14ac:dyDescent="0.25">
      <c r="B59505" s="27"/>
    </row>
    <row r="59506" spans="2:2" x14ac:dyDescent="0.25">
      <c r="B59506" s="27"/>
    </row>
    <row r="59507" spans="2:2" x14ac:dyDescent="0.25">
      <c r="B59507" s="27"/>
    </row>
    <row r="59508" spans="2:2" x14ac:dyDescent="0.25">
      <c r="B59508" s="27"/>
    </row>
    <row r="59509" spans="2:2" x14ac:dyDescent="0.25">
      <c r="B59509" s="27"/>
    </row>
    <row r="59510" spans="2:2" x14ac:dyDescent="0.25">
      <c r="B59510" s="27"/>
    </row>
    <row r="59511" spans="2:2" x14ac:dyDescent="0.25">
      <c r="B59511" s="27"/>
    </row>
    <row r="59512" spans="2:2" x14ac:dyDescent="0.25">
      <c r="B59512" s="27"/>
    </row>
    <row r="59513" spans="2:2" x14ac:dyDescent="0.25">
      <c r="B59513" s="27"/>
    </row>
    <row r="59514" spans="2:2" x14ac:dyDescent="0.25">
      <c r="B59514" s="27"/>
    </row>
    <row r="59515" spans="2:2" x14ac:dyDescent="0.25">
      <c r="B59515" s="27"/>
    </row>
    <row r="59516" spans="2:2" x14ac:dyDescent="0.25">
      <c r="B59516" s="27"/>
    </row>
    <row r="59517" spans="2:2" x14ac:dyDescent="0.25">
      <c r="B59517" s="27"/>
    </row>
    <row r="59518" spans="2:2" x14ac:dyDescent="0.25">
      <c r="B59518" s="27"/>
    </row>
    <row r="59519" spans="2:2" x14ac:dyDescent="0.25">
      <c r="B59519" s="27"/>
    </row>
    <row r="59520" spans="2:2" x14ac:dyDescent="0.25">
      <c r="B59520" s="27"/>
    </row>
    <row r="59521" spans="2:2" x14ac:dyDescent="0.25">
      <c r="B59521" s="27"/>
    </row>
    <row r="59522" spans="2:2" x14ac:dyDescent="0.25">
      <c r="B59522" s="27"/>
    </row>
    <row r="59523" spans="2:2" x14ac:dyDescent="0.25">
      <c r="B59523" s="27"/>
    </row>
    <row r="59524" spans="2:2" x14ac:dyDescent="0.25">
      <c r="B59524" s="27"/>
    </row>
    <row r="59525" spans="2:2" x14ac:dyDescent="0.25">
      <c r="B59525" s="27"/>
    </row>
    <row r="59526" spans="2:2" x14ac:dyDescent="0.25">
      <c r="B59526" s="27"/>
    </row>
    <row r="59527" spans="2:2" x14ac:dyDescent="0.25">
      <c r="B59527" s="27"/>
    </row>
    <row r="59528" spans="2:2" x14ac:dyDescent="0.25">
      <c r="B59528" s="27"/>
    </row>
    <row r="59529" spans="2:2" x14ac:dyDescent="0.25">
      <c r="B59529" s="27"/>
    </row>
    <row r="59530" spans="2:2" x14ac:dyDescent="0.25">
      <c r="B59530" s="27"/>
    </row>
    <row r="59531" spans="2:2" x14ac:dyDescent="0.25">
      <c r="B59531" s="27"/>
    </row>
    <row r="59532" spans="2:2" x14ac:dyDescent="0.25">
      <c r="B59532" s="27"/>
    </row>
    <row r="59533" spans="2:2" x14ac:dyDescent="0.25">
      <c r="B59533" s="27"/>
    </row>
    <row r="59534" spans="2:2" x14ac:dyDescent="0.25">
      <c r="B59534" s="27"/>
    </row>
    <row r="59535" spans="2:2" x14ac:dyDescent="0.25">
      <c r="B59535" s="27"/>
    </row>
    <row r="59536" spans="2:2" x14ac:dyDescent="0.25">
      <c r="B59536" s="27"/>
    </row>
    <row r="59537" spans="2:2" x14ac:dyDescent="0.25">
      <c r="B59537" s="27"/>
    </row>
    <row r="59538" spans="2:2" x14ac:dyDescent="0.25">
      <c r="B59538" s="27"/>
    </row>
    <row r="59539" spans="2:2" x14ac:dyDescent="0.25">
      <c r="B59539" s="27"/>
    </row>
    <row r="59540" spans="2:2" x14ac:dyDescent="0.25">
      <c r="B59540" s="27"/>
    </row>
    <row r="59541" spans="2:2" x14ac:dyDescent="0.25">
      <c r="B59541" s="27"/>
    </row>
    <row r="59542" spans="2:2" x14ac:dyDescent="0.25">
      <c r="B59542" s="27"/>
    </row>
    <row r="59543" spans="2:2" x14ac:dyDescent="0.25">
      <c r="B59543" s="27"/>
    </row>
    <row r="59544" spans="2:2" x14ac:dyDescent="0.25">
      <c r="B59544" s="27"/>
    </row>
    <row r="59545" spans="2:2" x14ac:dyDescent="0.25">
      <c r="B59545" s="27"/>
    </row>
    <row r="59546" spans="2:2" x14ac:dyDescent="0.25">
      <c r="B59546" s="27"/>
    </row>
    <row r="59547" spans="2:2" x14ac:dyDescent="0.25">
      <c r="B59547" s="27"/>
    </row>
    <row r="59548" spans="2:2" x14ac:dyDescent="0.25">
      <c r="B59548" s="27"/>
    </row>
    <row r="59549" spans="2:2" x14ac:dyDescent="0.25">
      <c r="B59549" s="27"/>
    </row>
    <row r="59550" spans="2:2" x14ac:dyDescent="0.25">
      <c r="B59550" s="27"/>
    </row>
    <row r="59551" spans="2:2" x14ac:dyDescent="0.25">
      <c r="B59551" s="27"/>
    </row>
    <row r="59552" spans="2:2" x14ac:dyDescent="0.25">
      <c r="B59552" s="27"/>
    </row>
    <row r="59553" spans="2:2" x14ac:dyDescent="0.25">
      <c r="B59553" s="27"/>
    </row>
    <row r="59554" spans="2:2" x14ac:dyDescent="0.25">
      <c r="B59554" s="27"/>
    </row>
    <row r="59555" spans="2:2" x14ac:dyDescent="0.25">
      <c r="B59555" s="27"/>
    </row>
    <row r="59556" spans="2:2" x14ac:dyDescent="0.25">
      <c r="B59556" s="27"/>
    </row>
    <row r="59557" spans="2:2" x14ac:dyDescent="0.25">
      <c r="B59557" s="27"/>
    </row>
    <row r="59558" spans="2:2" x14ac:dyDescent="0.25">
      <c r="B59558" s="27"/>
    </row>
    <row r="59559" spans="2:2" x14ac:dyDescent="0.25">
      <c r="B59559" s="27"/>
    </row>
    <row r="59560" spans="2:2" x14ac:dyDescent="0.25">
      <c r="B59560" s="27"/>
    </row>
    <row r="59561" spans="2:2" x14ac:dyDescent="0.25">
      <c r="B59561" s="27"/>
    </row>
    <row r="59562" spans="2:2" x14ac:dyDescent="0.25">
      <c r="B59562" s="27"/>
    </row>
    <row r="59563" spans="2:2" x14ac:dyDescent="0.25">
      <c r="B59563" s="27"/>
    </row>
    <row r="59564" spans="2:2" x14ac:dyDescent="0.25">
      <c r="B59564" s="27"/>
    </row>
    <row r="59565" spans="2:2" x14ac:dyDescent="0.25">
      <c r="B59565" s="27"/>
    </row>
    <row r="59566" spans="2:2" x14ac:dyDescent="0.25">
      <c r="B59566" s="27"/>
    </row>
    <row r="59567" spans="2:2" x14ac:dyDescent="0.25">
      <c r="B59567" s="27"/>
    </row>
    <row r="59568" spans="2:2" x14ac:dyDescent="0.25">
      <c r="B59568" s="27"/>
    </row>
    <row r="59569" spans="2:2" x14ac:dyDescent="0.25">
      <c r="B59569" s="27"/>
    </row>
    <row r="59570" spans="2:2" x14ac:dyDescent="0.25">
      <c r="B59570" s="27"/>
    </row>
    <row r="59571" spans="2:2" x14ac:dyDescent="0.25">
      <c r="B59571" s="27"/>
    </row>
    <row r="59572" spans="2:2" x14ac:dyDescent="0.25">
      <c r="B59572" s="27"/>
    </row>
    <row r="59573" spans="2:2" x14ac:dyDescent="0.25">
      <c r="B59573" s="27"/>
    </row>
    <row r="59574" spans="2:2" x14ac:dyDescent="0.25">
      <c r="B59574" s="27"/>
    </row>
    <row r="59575" spans="2:2" x14ac:dyDescent="0.25">
      <c r="B59575" s="27"/>
    </row>
    <row r="59576" spans="2:2" x14ac:dyDescent="0.25">
      <c r="B59576" s="27"/>
    </row>
    <row r="59577" spans="2:2" x14ac:dyDescent="0.25">
      <c r="B59577" s="27"/>
    </row>
    <row r="59578" spans="2:2" x14ac:dyDescent="0.25">
      <c r="B59578" s="27"/>
    </row>
    <row r="59579" spans="2:2" x14ac:dyDescent="0.25">
      <c r="B59579" s="27"/>
    </row>
    <row r="59580" spans="2:2" x14ac:dyDescent="0.25">
      <c r="B59580" s="27"/>
    </row>
    <row r="59581" spans="2:2" x14ac:dyDescent="0.25">
      <c r="B59581" s="27"/>
    </row>
    <row r="59582" spans="2:2" x14ac:dyDescent="0.25">
      <c r="B59582" s="27"/>
    </row>
    <row r="59583" spans="2:2" x14ac:dyDescent="0.25">
      <c r="B59583" s="27"/>
    </row>
    <row r="59584" spans="2:2" x14ac:dyDescent="0.25">
      <c r="B59584" s="27"/>
    </row>
    <row r="59585" spans="2:2" x14ac:dyDescent="0.25">
      <c r="B59585" s="27"/>
    </row>
    <row r="59586" spans="2:2" x14ac:dyDescent="0.25">
      <c r="B59586" s="27"/>
    </row>
    <row r="59587" spans="2:2" x14ac:dyDescent="0.25">
      <c r="B59587" s="27"/>
    </row>
    <row r="59588" spans="2:2" x14ac:dyDescent="0.25">
      <c r="B59588" s="27"/>
    </row>
    <row r="59589" spans="2:2" x14ac:dyDescent="0.25">
      <c r="B59589" s="27"/>
    </row>
    <row r="59590" spans="2:2" x14ac:dyDescent="0.25">
      <c r="B59590" s="27"/>
    </row>
    <row r="59591" spans="2:2" x14ac:dyDescent="0.25">
      <c r="B59591" s="27"/>
    </row>
    <row r="59592" spans="2:2" x14ac:dyDescent="0.25">
      <c r="B59592" s="27"/>
    </row>
    <row r="59593" spans="2:2" x14ac:dyDescent="0.25">
      <c r="B59593" s="27"/>
    </row>
    <row r="59594" spans="2:2" x14ac:dyDescent="0.25">
      <c r="B59594" s="27"/>
    </row>
    <row r="59595" spans="2:2" x14ac:dyDescent="0.25">
      <c r="B59595" s="27"/>
    </row>
    <row r="59596" spans="2:2" x14ac:dyDescent="0.25">
      <c r="B59596" s="27"/>
    </row>
    <row r="59597" spans="2:2" x14ac:dyDescent="0.25">
      <c r="B59597" s="27"/>
    </row>
    <row r="59598" spans="2:2" x14ac:dyDescent="0.25">
      <c r="B59598" s="27"/>
    </row>
    <row r="59599" spans="2:2" x14ac:dyDescent="0.25">
      <c r="B59599" s="27"/>
    </row>
    <row r="59600" spans="2:2" x14ac:dyDescent="0.25">
      <c r="B59600" s="27"/>
    </row>
    <row r="59601" spans="2:2" x14ac:dyDescent="0.25">
      <c r="B59601" s="27"/>
    </row>
    <row r="59602" spans="2:2" x14ac:dyDescent="0.25">
      <c r="B59602" s="27"/>
    </row>
    <row r="59603" spans="2:2" x14ac:dyDescent="0.25">
      <c r="B59603" s="27"/>
    </row>
    <row r="59604" spans="2:2" x14ac:dyDescent="0.25">
      <c r="B59604" s="27"/>
    </row>
    <row r="59605" spans="2:2" x14ac:dyDescent="0.25">
      <c r="B59605" s="27"/>
    </row>
    <row r="59606" spans="2:2" x14ac:dyDescent="0.25">
      <c r="B59606" s="27"/>
    </row>
    <row r="59607" spans="2:2" x14ac:dyDescent="0.25">
      <c r="B59607" s="27"/>
    </row>
    <row r="59608" spans="2:2" x14ac:dyDescent="0.25">
      <c r="B59608" s="27"/>
    </row>
    <row r="59609" spans="2:2" x14ac:dyDescent="0.25">
      <c r="B59609" s="27"/>
    </row>
    <row r="59610" spans="2:2" x14ac:dyDescent="0.25">
      <c r="B59610" s="27"/>
    </row>
    <row r="59611" spans="2:2" x14ac:dyDescent="0.25">
      <c r="B59611" s="27"/>
    </row>
    <row r="59612" spans="2:2" x14ac:dyDescent="0.25">
      <c r="B59612" s="27"/>
    </row>
    <row r="59613" spans="2:2" x14ac:dyDescent="0.25">
      <c r="B59613" s="27"/>
    </row>
    <row r="59614" spans="2:2" x14ac:dyDescent="0.25">
      <c r="B59614" s="27"/>
    </row>
    <row r="59615" spans="2:2" x14ac:dyDescent="0.25">
      <c r="B59615" s="27"/>
    </row>
    <row r="59616" spans="2:2" x14ac:dyDescent="0.25">
      <c r="B59616" s="27"/>
    </row>
    <row r="59617" spans="2:2" x14ac:dyDescent="0.25">
      <c r="B59617" s="27"/>
    </row>
    <row r="59618" spans="2:2" x14ac:dyDescent="0.25">
      <c r="B59618" s="27"/>
    </row>
    <row r="59619" spans="2:2" x14ac:dyDescent="0.25">
      <c r="B59619" s="27"/>
    </row>
    <row r="59620" spans="2:2" x14ac:dyDescent="0.25">
      <c r="B59620" s="27"/>
    </row>
    <row r="59621" spans="2:2" x14ac:dyDescent="0.25">
      <c r="B59621" s="27"/>
    </row>
    <row r="59622" spans="2:2" x14ac:dyDescent="0.25">
      <c r="B59622" s="27"/>
    </row>
    <row r="59623" spans="2:2" x14ac:dyDescent="0.25">
      <c r="B59623" s="27"/>
    </row>
    <row r="59624" spans="2:2" x14ac:dyDescent="0.25">
      <c r="B59624" s="27"/>
    </row>
    <row r="59625" spans="2:2" x14ac:dyDescent="0.25">
      <c r="B59625" s="27"/>
    </row>
    <row r="59626" spans="2:2" x14ac:dyDescent="0.25">
      <c r="B59626" s="27"/>
    </row>
    <row r="59627" spans="2:2" x14ac:dyDescent="0.25">
      <c r="B59627" s="27"/>
    </row>
    <row r="59628" spans="2:2" x14ac:dyDescent="0.25">
      <c r="B59628" s="27"/>
    </row>
    <row r="59629" spans="2:2" x14ac:dyDescent="0.25">
      <c r="B59629" s="27"/>
    </row>
    <row r="59630" spans="2:2" x14ac:dyDescent="0.25">
      <c r="B59630" s="27"/>
    </row>
    <row r="59631" spans="2:2" x14ac:dyDescent="0.25">
      <c r="B59631" s="27"/>
    </row>
    <row r="59632" spans="2:2" x14ac:dyDescent="0.25">
      <c r="B59632" s="27"/>
    </row>
    <row r="59633" spans="2:2" x14ac:dyDescent="0.25">
      <c r="B59633" s="27"/>
    </row>
    <row r="59634" spans="2:2" x14ac:dyDescent="0.25">
      <c r="B59634" s="27"/>
    </row>
    <row r="59635" spans="2:2" x14ac:dyDescent="0.25">
      <c r="B59635" s="27"/>
    </row>
    <row r="59636" spans="2:2" x14ac:dyDescent="0.25">
      <c r="B59636" s="27"/>
    </row>
    <row r="59637" spans="2:2" x14ac:dyDescent="0.25">
      <c r="B59637" s="27"/>
    </row>
    <row r="59638" spans="2:2" x14ac:dyDescent="0.25">
      <c r="B59638" s="27"/>
    </row>
    <row r="59639" spans="2:2" x14ac:dyDescent="0.25">
      <c r="B59639" s="27"/>
    </row>
    <row r="59640" spans="2:2" x14ac:dyDescent="0.25">
      <c r="B59640" s="27"/>
    </row>
    <row r="59641" spans="2:2" x14ac:dyDescent="0.25">
      <c r="B59641" s="27"/>
    </row>
    <row r="59642" spans="2:2" x14ac:dyDescent="0.25">
      <c r="B59642" s="27"/>
    </row>
    <row r="59643" spans="2:2" x14ac:dyDescent="0.25">
      <c r="B59643" s="27"/>
    </row>
    <row r="59644" spans="2:2" x14ac:dyDescent="0.25">
      <c r="B59644" s="27"/>
    </row>
    <row r="59645" spans="2:2" x14ac:dyDescent="0.25">
      <c r="B59645" s="27"/>
    </row>
    <row r="59646" spans="2:2" x14ac:dyDescent="0.25">
      <c r="B59646" s="27"/>
    </row>
    <row r="59647" spans="2:2" x14ac:dyDescent="0.25">
      <c r="B59647" s="27"/>
    </row>
    <row r="59648" spans="2:2" x14ac:dyDescent="0.25">
      <c r="B59648" s="27"/>
    </row>
    <row r="59649" spans="2:2" x14ac:dyDescent="0.25">
      <c r="B59649" s="27"/>
    </row>
    <row r="59650" spans="2:2" x14ac:dyDescent="0.25">
      <c r="B59650" s="27"/>
    </row>
    <row r="59651" spans="2:2" x14ac:dyDescent="0.25">
      <c r="B59651" s="27"/>
    </row>
    <row r="59652" spans="2:2" x14ac:dyDescent="0.25">
      <c r="B59652" s="27"/>
    </row>
    <row r="59653" spans="2:2" x14ac:dyDescent="0.25">
      <c r="B59653" s="27"/>
    </row>
    <row r="59654" spans="2:2" x14ac:dyDescent="0.25">
      <c r="B59654" s="27"/>
    </row>
    <row r="59655" spans="2:2" x14ac:dyDescent="0.25">
      <c r="B59655" s="27"/>
    </row>
    <row r="59656" spans="2:2" x14ac:dyDescent="0.25">
      <c r="B59656" s="27"/>
    </row>
    <row r="59657" spans="2:2" x14ac:dyDescent="0.25">
      <c r="B59657" s="27"/>
    </row>
    <row r="59658" spans="2:2" x14ac:dyDescent="0.25">
      <c r="B59658" s="27"/>
    </row>
    <row r="59659" spans="2:2" x14ac:dyDescent="0.25">
      <c r="B59659" s="27"/>
    </row>
    <row r="59660" spans="2:2" x14ac:dyDescent="0.25">
      <c r="B59660" s="27"/>
    </row>
    <row r="59661" spans="2:2" x14ac:dyDescent="0.25">
      <c r="B59661" s="27"/>
    </row>
    <row r="59662" spans="2:2" x14ac:dyDescent="0.25">
      <c r="B59662" s="27"/>
    </row>
    <row r="59663" spans="2:2" x14ac:dyDescent="0.25">
      <c r="B59663" s="27"/>
    </row>
    <row r="59664" spans="2:2" x14ac:dyDescent="0.25">
      <c r="B59664" s="27"/>
    </row>
    <row r="59665" spans="2:2" x14ac:dyDescent="0.25">
      <c r="B59665" s="27"/>
    </row>
    <row r="59666" spans="2:2" x14ac:dyDescent="0.25">
      <c r="B59666" s="27"/>
    </row>
    <row r="59667" spans="2:2" x14ac:dyDescent="0.25">
      <c r="B59667" s="27"/>
    </row>
    <row r="59668" spans="2:2" x14ac:dyDescent="0.25">
      <c r="B59668" s="27"/>
    </row>
    <row r="59669" spans="2:2" x14ac:dyDescent="0.25">
      <c r="B59669" s="27"/>
    </row>
    <row r="59670" spans="2:2" x14ac:dyDescent="0.25">
      <c r="B59670" s="27"/>
    </row>
    <row r="59671" spans="2:2" x14ac:dyDescent="0.25">
      <c r="B59671" s="27"/>
    </row>
    <row r="59672" spans="2:2" x14ac:dyDescent="0.25">
      <c r="B59672" s="27"/>
    </row>
    <row r="59673" spans="2:2" x14ac:dyDescent="0.25">
      <c r="B59673" s="27"/>
    </row>
    <row r="59674" spans="2:2" x14ac:dyDescent="0.25">
      <c r="B59674" s="27"/>
    </row>
    <row r="59675" spans="2:2" x14ac:dyDescent="0.25">
      <c r="B59675" s="27"/>
    </row>
    <row r="59676" spans="2:2" x14ac:dyDescent="0.25">
      <c r="B59676" s="27"/>
    </row>
    <row r="59677" spans="2:2" x14ac:dyDescent="0.25">
      <c r="B59677" s="27"/>
    </row>
    <row r="59678" spans="2:2" x14ac:dyDescent="0.25">
      <c r="B59678" s="27"/>
    </row>
    <row r="59679" spans="2:2" x14ac:dyDescent="0.25">
      <c r="B59679" s="27"/>
    </row>
    <row r="59680" spans="2:2" x14ac:dyDescent="0.25">
      <c r="B59680" s="27"/>
    </row>
    <row r="59681" spans="2:2" x14ac:dyDescent="0.25">
      <c r="B59681" s="27"/>
    </row>
    <row r="59682" spans="2:2" x14ac:dyDescent="0.25">
      <c r="B59682" s="27"/>
    </row>
    <row r="59683" spans="2:2" x14ac:dyDescent="0.25">
      <c r="B59683" s="27"/>
    </row>
    <row r="59684" spans="2:2" x14ac:dyDescent="0.25">
      <c r="B59684" s="27"/>
    </row>
    <row r="59685" spans="2:2" x14ac:dyDescent="0.25">
      <c r="B59685" s="27"/>
    </row>
    <row r="59686" spans="2:2" x14ac:dyDescent="0.25">
      <c r="B59686" s="27"/>
    </row>
    <row r="59687" spans="2:2" x14ac:dyDescent="0.25">
      <c r="B59687" s="27"/>
    </row>
    <row r="59688" spans="2:2" x14ac:dyDescent="0.25">
      <c r="B59688" s="27"/>
    </row>
    <row r="59689" spans="2:2" x14ac:dyDescent="0.25">
      <c r="B59689" s="27"/>
    </row>
    <row r="59690" spans="2:2" x14ac:dyDescent="0.25">
      <c r="B59690" s="27"/>
    </row>
    <row r="59691" spans="2:2" x14ac:dyDescent="0.25">
      <c r="B59691" s="27"/>
    </row>
    <row r="59692" spans="2:2" x14ac:dyDescent="0.25">
      <c r="B59692" s="27"/>
    </row>
    <row r="59693" spans="2:2" x14ac:dyDescent="0.25">
      <c r="B59693" s="27"/>
    </row>
    <row r="59694" spans="2:2" x14ac:dyDescent="0.25">
      <c r="B59694" s="27"/>
    </row>
    <row r="59695" spans="2:2" x14ac:dyDescent="0.25">
      <c r="B59695" s="27"/>
    </row>
    <row r="59696" spans="2:2" x14ac:dyDescent="0.25">
      <c r="B59696" s="27"/>
    </row>
    <row r="59697" spans="2:2" x14ac:dyDescent="0.25">
      <c r="B59697" s="27"/>
    </row>
    <row r="59698" spans="2:2" x14ac:dyDescent="0.25">
      <c r="B59698" s="27"/>
    </row>
    <row r="59699" spans="2:2" x14ac:dyDescent="0.25">
      <c r="B59699" s="27"/>
    </row>
    <row r="59700" spans="2:2" x14ac:dyDescent="0.25">
      <c r="B59700" s="27"/>
    </row>
    <row r="59701" spans="2:2" x14ac:dyDescent="0.25">
      <c r="B59701" s="27"/>
    </row>
    <row r="59702" spans="2:2" x14ac:dyDescent="0.25">
      <c r="B59702" s="27"/>
    </row>
    <row r="59703" spans="2:2" x14ac:dyDescent="0.25">
      <c r="B59703" s="27"/>
    </row>
    <row r="59704" spans="2:2" x14ac:dyDescent="0.25">
      <c r="B59704" s="27"/>
    </row>
    <row r="59705" spans="2:2" x14ac:dyDescent="0.25">
      <c r="B59705" s="27"/>
    </row>
    <row r="59706" spans="2:2" x14ac:dyDescent="0.25">
      <c r="B59706" s="27"/>
    </row>
    <row r="59707" spans="2:2" x14ac:dyDescent="0.25">
      <c r="B59707" s="27"/>
    </row>
    <row r="59708" spans="2:2" x14ac:dyDescent="0.25">
      <c r="B59708" s="27"/>
    </row>
    <row r="59709" spans="2:2" x14ac:dyDescent="0.25">
      <c r="B59709" s="27"/>
    </row>
    <row r="59710" spans="2:2" x14ac:dyDescent="0.25">
      <c r="B59710" s="27"/>
    </row>
    <row r="59711" spans="2:2" x14ac:dyDescent="0.25">
      <c r="B59711" s="27"/>
    </row>
    <row r="59712" spans="2:2" x14ac:dyDescent="0.25">
      <c r="B59712" s="27"/>
    </row>
    <row r="59713" spans="2:2" x14ac:dyDescent="0.25">
      <c r="B59713" s="27"/>
    </row>
    <row r="59714" spans="2:2" x14ac:dyDescent="0.25">
      <c r="B59714" s="27"/>
    </row>
    <row r="59715" spans="2:2" x14ac:dyDescent="0.25">
      <c r="B59715" s="27"/>
    </row>
    <row r="59716" spans="2:2" x14ac:dyDescent="0.25">
      <c r="B59716" s="27"/>
    </row>
    <row r="59717" spans="2:2" x14ac:dyDescent="0.25">
      <c r="B59717" s="27"/>
    </row>
    <row r="59718" spans="2:2" x14ac:dyDescent="0.25">
      <c r="B59718" s="27"/>
    </row>
    <row r="59719" spans="2:2" x14ac:dyDescent="0.25">
      <c r="B59719" s="27"/>
    </row>
    <row r="59720" spans="2:2" x14ac:dyDescent="0.25">
      <c r="B59720" s="27"/>
    </row>
    <row r="59721" spans="2:2" x14ac:dyDescent="0.25">
      <c r="B59721" s="27"/>
    </row>
    <row r="59722" spans="2:2" x14ac:dyDescent="0.25">
      <c r="B59722" s="27"/>
    </row>
    <row r="59723" spans="2:2" x14ac:dyDescent="0.25">
      <c r="B59723" s="27"/>
    </row>
    <row r="59724" spans="2:2" x14ac:dyDescent="0.25">
      <c r="B59724" s="27"/>
    </row>
    <row r="59725" spans="2:2" x14ac:dyDescent="0.25">
      <c r="B59725" s="27"/>
    </row>
    <row r="59726" spans="2:2" x14ac:dyDescent="0.25">
      <c r="B59726" s="27"/>
    </row>
    <row r="59727" spans="2:2" x14ac:dyDescent="0.25">
      <c r="B59727" s="27"/>
    </row>
    <row r="59728" spans="2:2" x14ac:dyDescent="0.25">
      <c r="B59728" s="27"/>
    </row>
    <row r="59729" spans="2:2" x14ac:dyDescent="0.25">
      <c r="B59729" s="27"/>
    </row>
    <row r="59730" spans="2:2" x14ac:dyDescent="0.25">
      <c r="B59730" s="27"/>
    </row>
    <row r="59731" spans="2:2" x14ac:dyDescent="0.25">
      <c r="B59731" s="27"/>
    </row>
    <row r="59732" spans="2:2" x14ac:dyDescent="0.25">
      <c r="B59732" s="27"/>
    </row>
    <row r="59733" spans="2:2" x14ac:dyDescent="0.25">
      <c r="B59733" s="27"/>
    </row>
    <row r="59734" spans="2:2" x14ac:dyDescent="0.25">
      <c r="B59734" s="27"/>
    </row>
    <row r="59735" spans="2:2" x14ac:dyDescent="0.25">
      <c r="B59735" s="27"/>
    </row>
    <row r="59736" spans="2:2" x14ac:dyDescent="0.25">
      <c r="B59736" s="27"/>
    </row>
    <row r="59737" spans="2:2" x14ac:dyDescent="0.25">
      <c r="B59737" s="27"/>
    </row>
    <row r="59738" spans="2:2" x14ac:dyDescent="0.25">
      <c r="B59738" s="27"/>
    </row>
    <row r="59739" spans="2:2" x14ac:dyDescent="0.25">
      <c r="B59739" s="27"/>
    </row>
    <row r="59740" spans="2:2" x14ac:dyDescent="0.25">
      <c r="B59740" s="27"/>
    </row>
    <row r="59741" spans="2:2" x14ac:dyDescent="0.25">
      <c r="B59741" s="27"/>
    </row>
    <row r="59742" spans="2:2" x14ac:dyDescent="0.25">
      <c r="B59742" s="27"/>
    </row>
    <row r="59743" spans="2:2" x14ac:dyDescent="0.25">
      <c r="B59743" s="27"/>
    </row>
    <row r="59744" spans="2:2" x14ac:dyDescent="0.25">
      <c r="B59744" s="27"/>
    </row>
    <row r="59745" spans="2:2" x14ac:dyDescent="0.25">
      <c r="B59745" s="27"/>
    </row>
    <row r="59746" spans="2:2" x14ac:dyDescent="0.25">
      <c r="B59746" s="27"/>
    </row>
    <row r="59747" spans="2:2" x14ac:dyDescent="0.25">
      <c r="B59747" s="27"/>
    </row>
    <row r="59748" spans="2:2" x14ac:dyDescent="0.25">
      <c r="B59748" s="27"/>
    </row>
    <row r="59749" spans="2:2" x14ac:dyDescent="0.25">
      <c r="B59749" s="27"/>
    </row>
    <row r="59750" spans="2:2" x14ac:dyDescent="0.25">
      <c r="B59750" s="27"/>
    </row>
    <row r="59751" spans="2:2" x14ac:dyDescent="0.25">
      <c r="B59751" s="27"/>
    </row>
    <row r="59752" spans="2:2" x14ac:dyDescent="0.25">
      <c r="B59752" s="27"/>
    </row>
    <row r="59753" spans="2:2" x14ac:dyDescent="0.25">
      <c r="B59753" s="27"/>
    </row>
    <row r="59754" spans="2:2" x14ac:dyDescent="0.25">
      <c r="B59754" s="27"/>
    </row>
    <row r="59755" spans="2:2" x14ac:dyDescent="0.25">
      <c r="B59755" s="27"/>
    </row>
    <row r="59756" spans="2:2" x14ac:dyDescent="0.25">
      <c r="B59756" s="27"/>
    </row>
    <row r="59757" spans="2:2" x14ac:dyDescent="0.25">
      <c r="B59757" s="27"/>
    </row>
    <row r="59758" spans="2:2" x14ac:dyDescent="0.25">
      <c r="B59758" s="27"/>
    </row>
    <row r="59759" spans="2:2" x14ac:dyDescent="0.25">
      <c r="B59759" s="27"/>
    </row>
    <row r="59760" spans="2:2" x14ac:dyDescent="0.25">
      <c r="B59760" s="27"/>
    </row>
    <row r="59761" spans="2:2" x14ac:dyDescent="0.25">
      <c r="B59761" s="27"/>
    </row>
    <row r="59762" spans="2:2" x14ac:dyDescent="0.25">
      <c r="B59762" s="27"/>
    </row>
    <row r="59763" spans="2:2" x14ac:dyDescent="0.25">
      <c r="B59763" s="27"/>
    </row>
    <row r="59764" spans="2:2" x14ac:dyDescent="0.25">
      <c r="B59764" s="27"/>
    </row>
    <row r="59765" spans="2:2" x14ac:dyDescent="0.25">
      <c r="B59765" s="27"/>
    </row>
    <row r="59766" spans="2:2" x14ac:dyDescent="0.25">
      <c r="B59766" s="27"/>
    </row>
    <row r="59767" spans="2:2" x14ac:dyDescent="0.25">
      <c r="B59767" s="27"/>
    </row>
    <row r="59768" spans="2:2" x14ac:dyDescent="0.25">
      <c r="B59768" s="27"/>
    </row>
    <row r="59769" spans="2:2" x14ac:dyDescent="0.25">
      <c r="B59769" s="27"/>
    </row>
    <row r="59770" spans="2:2" x14ac:dyDescent="0.25">
      <c r="B59770" s="27"/>
    </row>
    <row r="59771" spans="2:2" x14ac:dyDescent="0.25">
      <c r="B59771" s="27"/>
    </row>
    <row r="59772" spans="2:2" x14ac:dyDescent="0.25">
      <c r="B59772" s="27"/>
    </row>
    <row r="59773" spans="2:2" x14ac:dyDescent="0.25">
      <c r="B59773" s="27"/>
    </row>
    <row r="59774" spans="2:2" x14ac:dyDescent="0.25">
      <c r="B59774" s="27"/>
    </row>
    <row r="59775" spans="2:2" x14ac:dyDescent="0.25">
      <c r="B59775" s="27"/>
    </row>
    <row r="59776" spans="2:2" x14ac:dyDescent="0.25">
      <c r="B59776" s="27"/>
    </row>
    <row r="59777" spans="2:2" x14ac:dyDescent="0.25">
      <c r="B59777" s="27"/>
    </row>
    <row r="59778" spans="2:2" x14ac:dyDescent="0.25">
      <c r="B59778" s="27"/>
    </row>
    <row r="59779" spans="2:2" x14ac:dyDescent="0.25">
      <c r="B59779" s="27"/>
    </row>
    <row r="59780" spans="2:2" x14ac:dyDescent="0.25">
      <c r="B59780" s="27"/>
    </row>
    <row r="59781" spans="2:2" x14ac:dyDescent="0.25">
      <c r="B59781" s="27"/>
    </row>
    <row r="59782" spans="2:2" x14ac:dyDescent="0.25">
      <c r="B59782" s="27"/>
    </row>
    <row r="59783" spans="2:2" x14ac:dyDescent="0.25">
      <c r="B59783" s="27"/>
    </row>
    <row r="59784" spans="2:2" x14ac:dyDescent="0.25">
      <c r="B59784" s="27"/>
    </row>
    <row r="59785" spans="2:2" x14ac:dyDescent="0.25">
      <c r="B59785" s="27"/>
    </row>
    <row r="59786" spans="2:2" x14ac:dyDescent="0.25">
      <c r="B59786" s="27"/>
    </row>
    <row r="59787" spans="2:2" x14ac:dyDescent="0.25">
      <c r="B59787" s="27"/>
    </row>
    <row r="59788" spans="2:2" x14ac:dyDescent="0.25">
      <c r="B59788" s="27"/>
    </row>
    <row r="59789" spans="2:2" x14ac:dyDescent="0.25">
      <c r="B59789" s="27"/>
    </row>
    <row r="59790" spans="2:2" x14ac:dyDescent="0.25">
      <c r="B59790" s="27"/>
    </row>
    <row r="59791" spans="2:2" x14ac:dyDescent="0.25">
      <c r="B59791" s="27"/>
    </row>
    <row r="59792" spans="2:2" x14ac:dyDescent="0.25">
      <c r="B59792" s="27"/>
    </row>
    <row r="59793" spans="2:2" x14ac:dyDescent="0.25">
      <c r="B59793" s="27"/>
    </row>
    <row r="59794" spans="2:2" x14ac:dyDescent="0.25">
      <c r="B59794" s="27"/>
    </row>
    <row r="59795" spans="2:2" x14ac:dyDescent="0.25">
      <c r="B59795" s="27"/>
    </row>
    <row r="59796" spans="2:2" x14ac:dyDescent="0.25">
      <c r="B59796" s="27"/>
    </row>
    <row r="59797" spans="2:2" x14ac:dyDescent="0.25">
      <c r="B59797" s="27"/>
    </row>
    <row r="59798" spans="2:2" x14ac:dyDescent="0.25">
      <c r="B59798" s="27"/>
    </row>
    <row r="59799" spans="2:2" x14ac:dyDescent="0.25">
      <c r="B59799" s="27"/>
    </row>
    <row r="59800" spans="2:2" x14ac:dyDescent="0.25">
      <c r="B59800" s="27"/>
    </row>
    <row r="59801" spans="2:2" x14ac:dyDescent="0.25">
      <c r="B59801" s="27"/>
    </row>
    <row r="59802" spans="2:2" x14ac:dyDescent="0.25">
      <c r="B59802" s="27"/>
    </row>
    <row r="59803" spans="2:2" x14ac:dyDescent="0.25">
      <c r="B59803" s="27"/>
    </row>
    <row r="59804" spans="2:2" x14ac:dyDescent="0.25">
      <c r="B59804" s="27"/>
    </row>
    <row r="59805" spans="2:2" x14ac:dyDescent="0.25">
      <c r="B59805" s="27"/>
    </row>
    <row r="59806" spans="2:2" x14ac:dyDescent="0.25">
      <c r="B59806" s="27"/>
    </row>
    <row r="59807" spans="2:2" x14ac:dyDescent="0.25">
      <c r="B59807" s="27"/>
    </row>
    <row r="59808" spans="2:2" x14ac:dyDescent="0.25">
      <c r="B59808" s="27"/>
    </row>
    <row r="59809" spans="2:2" x14ac:dyDescent="0.25">
      <c r="B59809" s="27"/>
    </row>
    <row r="59810" spans="2:2" x14ac:dyDescent="0.25">
      <c r="B59810" s="27"/>
    </row>
    <row r="59811" spans="2:2" x14ac:dyDescent="0.25">
      <c r="B59811" s="27"/>
    </row>
    <row r="59812" spans="2:2" x14ac:dyDescent="0.25">
      <c r="B59812" s="27"/>
    </row>
    <row r="59813" spans="2:2" x14ac:dyDescent="0.25">
      <c r="B59813" s="27"/>
    </row>
    <row r="59814" spans="2:2" x14ac:dyDescent="0.25">
      <c r="B59814" s="27"/>
    </row>
    <row r="59815" spans="2:2" x14ac:dyDescent="0.25">
      <c r="B59815" s="27"/>
    </row>
    <row r="59816" spans="2:2" x14ac:dyDescent="0.25">
      <c r="B59816" s="27"/>
    </row>
    <row r="59817" spans="2:2" x14ac:dyDescent="0.25">
      <c r="B59817" s="27"/>
    </row>
    <row r="59818" spans="2:2" x14ac:dyDescent="0.25">
      <c r="B59818" s="27"/>
    </row>
    <row r="59819" spans="2:2" x14ac:dyDescent="0.25">
      <c r="B59819" s="27"/>
    </row>
    <row r="59820" spans="2:2" x14ac:dyDescent="0.25">
      <c r="B59820" s="27"/>
    </row>
    <row r="59821" spans="2:2" x14ac:dyDescent="0.25">
      <c r="B59821" s="27"/>
    </row>
    <row r="59822" spans="2:2" x14ac:dyDescent="0.25">
      <c r="B59822" s="27"/>
    </row>
    <row r="59823" spans="2:2" x14ac:dyDescent="0.25">
      <c r="B59823" s="27"/>
    </row>
    <row r="59824" spans="2:2" x14ac:dyDescent="0.25">
      <c r="B59824" s="27"/>
    </row>
    <row r="59825" spans="2:2" x14ac:dyDescent="0.25">
      <c r="B59825" s="27"/>
    </row>
    <row r="59826" spans="2:2" x14ac:dyDescent="0.25">
      <c r="B59826" s="27"/>
    </row>
    <row r="59827" spans="2:2" x14ac:dyDescent="0.25">
      <c r="B59827" s="27"/>
    </row>
    <row r="59828" spans="2:2" x14ac:dyDescent="0.25">
      <c r="B59828" s="27"/>
    </row>
    <row r="59829" spans="2:2" x14ac:dyDescent="0.25">
      <c r="B59829" s="27"/>
    </row>
    <row r="59830" spans="2:2" x14ac:dyDescent="0.25">
      <c r="B59830" s="27"/>
    </row>
    <row r="59831" spans="2:2" x14ac:dyDescent="0.25">
      <c r="B59831" s="27"/>
    </row>
    <row r="59832" spans="2:2" x14ac:dyDescent="0.25">
      <c r="B59832" s="27"/>
    </row>
    <row r="59833" spans="2:2" x14ac:dyDescent="0.25">
      <c r="B59833" s="27"/>
    </row>
    <row r="59834" spans="2:2" x14ac:dyDescent="0.25">
      <c r="B59834" s="27"/>
    </row>
    <row r="59835" spans="2:2" x14ac:dyDescent="0.25">
      <c r="B59835" s="27"/>
    </row>
    <row r="59836" spans="2:2" x14ac:dyDescent="0.25">
      <c r="B59836" s="27"/>
    </row>
    <row r="59837" spans="2:2" x14ac:dyDescent="0.25">
      <c r="B59837" s="27"/>
    </row>
    <row r="59838" spans="2:2" x14ac:dyDescent="0.25">
      <c r="B59838" s="27"/>
    </row>
    <row r="59839" spans="2:2" x14ac:dyDescent="0.25">
      <c r="B59839" s="27"/>
    </row>
    <row r="59840" spans="2:2" x14ac:dyDescent="0.25">
      <c r="B59840" s="27"/>
    </row>
    <row r="59841" spans="2:2" x14ac:dyDescent="0.25">
      <c r="B59841" s="27"/>
    </row>
    <row r="59842" spans="2:2" x14ac:dyDescent="0.25">
      <c r="B59842" s="27"/>
    </row>
    <row r="59843" spans="2:2" x14ac:dyDescent="0.25">
      <c r="B59843" s="27"/>
    </row>
    <row r="59844" spans="2:2" x14ac:dyDescent="0.25">
      <c r="B59844" s="27"/>
    </row>
    <row r="59845" spans="2:2" x14ac:dyDescent="0.25">
      <c r="B59845" s="27"/>
    </row>
    <row r="59846" spans="2:2" x14ac:dyDescent="0.25">
      <c r="B59846" s="27"/>
    </row>
    <row r="59847" spans="2:2" x14ac:dyDescent="0.25">
      <c r="B59847" s="27"/>
    </row>
    <row r="59848" spans="2:2" x14ac:dyDescent="0.25">
      <c r="B59848" s="27"/>
    </row>
    <row r="59849" spans="2:2" x14ac:dyDescent="0.25">
      <c r="B59849" s="27"/>
    </row>
    <row r="59850" spans="2:2" x14ac:dyDescent="0.25">
      <c r="B59850" s="27"/>
    </row>
    <row r="59851" spans="2:2" x14ac:dyDescent="0.25">
      <c r="B59851" s="27"/>
    </row>
    <row r="59852" spans="2:2" x14ac:dyDescent="0.25">
      <c r="B59852" s="27"/>
    </row>
    <row r="59853" spans="2:2" x14ac:dyDescent="0.25">
      <c r="B59853" s="27"/>
    </row>
    <row r="59854" spans="2:2" x14ac:dyDescent="0.25">
      <c r="B59854" s="27"/>
    </row>
    <row r="59855" spans="2:2" x14ac:dyDescent="0.25">
      <c r="B59855" s="27"/>
    </row>
    <row r="59856" spans="2:2" x14ac:dyDescent="0.25">
      <c r="B59856" s="27"/>
    </row>
    <row r="59857" spans="2:2" x14ac:dyDescent="0.25">
      <c r="B59857" s="27"/>
    </row>
    <row r="59858" spans="2:2" x14ac:dyDescent="0.25">
      <c r="B59858" s="27"/>
    </row>
    <row r="59859" spans="2:2" x14ac:dyDescent="0.25">
      <c r="B59859" s="27"/>
    </row>
    <row r="59860" spans="2:2" x14ac:dyDescent="0.25">
      <c r="B59860" s="27"/>
    </row>
    <row r="59861" spans="2:2" x14ac:dyDescent="0.25">
      <c r="B59861" s="27"/>
    </row>
    <row r="59862" spans="2:2" x14ac:dyDescent="0.25">
      <c r="B59862" s="27"/>
    </row>
    <row r="59863" spans="2:2" x14ac:dyDescent="0.25">
      <c r="B59863" s="27"/>
    </row>
    <row r="59864" spans="2:2" x14ac:dyDescent="0.25">
      <c r="B59864" s="27"/>
    </row>
    <row r="59865" spans="2:2" x14ac:dyDescent="0.25">
      <c r="B59865" s="27"/>
    </row>
    <row r="59866" spans="2:2" x14ac:dyDescent="0.25">
      <c r="B59866" s="27"/>
    </row>
    <row r="59867" spans="2:2" x14ac:dyDescent="0.25">
      <c r="B59867" s="27"/>
    </row>
    <row r="59868" spans="2:2" x14ac:dyDescent="0.25">
      <c r="B59868" s="27"/>
    </row>
    <row r="59869" spans="2:2" x14ac:dyDescent="0.25">
      <c r="B59869" s="27"/>
    </row>
    <row r="59870" spans="2:2" x14ac:dyDescent="0.25">
      <c r="B59870" s="27"/>
    </row>
    <row r="59871" spans="2:2" x14ac:dyDescent="0.25">
      <c r="B59871" s="27"/>
    </row>
    <row r="59872" spans="2:2" x14ac:dyDescent="0.25">
      <c r="B59872" s="27"/>
    </row>
    <row r="59873" spans="2:2" x14ac:dyDescent="0.25">
      <c r="B59873" s="27"/>
    </row>
    <row r="59874" spans="2:2" x14ac:dyDescent="0.25">
      <c r="B59874" s="27"/>
    </row>
    <row r="59875" spans="2:2" x14ac:dyDescent="0.25">
      <c r="B59875" s="27"/>
    </row>
    <row r="59876" spans="2:2" x14ac:dyDescent="0.25">
      <c r="B59876" s="27"/>
    </row>
    <row r="59877" spans="2:2" x14ac:dyDescent="0.25">
      <c r="B59877" s="27"/>
    </row>
    <row r="59878" spans="2:2" x14ac:dyDescent="0.25">
      <c r="B59878" s="27"/>
    </row>
    <row r="59879" spans="2:2" x14ac:dyDescent="0.25">
      <c r="B59879" s="27"/>
    </row>
    <row r="59880" spans="2:2" x14ac:dyDescent="0.25">
      <c r="B59880" s="27"/>
    </row>
    <row r="59881" spans="2:2" x14ac:dyDescent="0.25">
      <c r="B59881" s="27"/>
    </row>
    <row r="59882" spans="2:2" x14ac:dyDescent="0.25">
      <c r="B59882" s="27"/>
    </row>
    <row r="59883" spans="2:2" x14ac:dyDescent="0.25">
      <c r="B59883" s="27"/>
    </row>
    <row r="59884" spans="2:2" x14ac:dyDescent="0.25">
      <c r="B59884" s="27"/>
    </row>
    <row r="59885" spans="2:2" x14ac:dyDescent="0.25">
      <c r="B59885" s="27"/>
    </row>
    <row r="59886" spans="2:2" x14ac:dyDescent="0.25">
      <c r="B59886" s="27"/>
    </row>
    <row r="59887" spans="2:2" x14ac:dyDescent="0.25">
      <c r="B59887" s="27"/>
    </row>
    <row r="59888" spans="2:2" x14ac:dyDescent="0.25">
      <c r="B59888" s="27"/>
    </row>
    <row r="59889" spans="2:2" x14ac:dyDescent="0.25">
      <c r="B59889" s="27"/>
    </row>
    <row r="59890" spans="2:2" x14ac:dyDescent="0.25">
      <c r="B59890" s="27"/>
    </row>
    <row r="59891" spans="2:2" x14ac:dyDescent="0.25">
      <c r="B59891" s="27"/>
    </row>
    <row r="59892" spans="2:2" x14ac:dyDescent="0.25">
      <c r="B59892" s="27"/>
    </row>
    <row r="59893" spans="2:2" x14ac:dyDescent="0.25">
      <c r="B59893" s="27"/>
    </row>
    <row r="59894" spans="2:2" x14ac:dyDescent="0.25">
      <c r="B59894" s="27"/>
    </row>
    <row r="59895" spans="2:2" x14ac:dyDescent="0.25">
      <c r="B59895" s="27"/>
    </row>
    <row r="59896" spans="2:2" x14ac:dyDescent="0.25">
      <c r="B59896" s="27"/>
    </row>
    <row r="59897" spans="2:2" x14ac:dyDescent="0.25">
      <c r="B59897" s="27"/>
    </row>
    <row r="59898" spans="2:2" x14ac:dyDescent="0.25">
      <c r="B59898" s="27"/>
    </row>
    <row r="59899" spans="2:2" x14ac:dyDescent="0.25">
      <c r="B59899" s="27"/>
    </row>
    <row r="59900" spans="2:2" x14ac:dyDescent="0.25">
      <c r="B59900" s="27"/>
    </row>
    <row r="59901" spans="2:2" x14ac:dyDescent="0.25">
      <c r="B59901" s="27"/>
    </row>
    <row r="59902" spans="2:2" x14ac:dyDescent="0.25">
      <c r="B59902" s="27"/>
    </row>
    <row r="59903" spans="2:2" x14ac:dyDescent="0.25">
      <c r="B59903" s="27"/>
    </row>
    <row r="59904" spans="2:2" x14ac:dyDescent="0.25">
      <c r="B59904" s="27"/>
    </row>
    <row r="59905" spans="2:2" x14ac:dyDescent="0.25">
      <c r="B59905" s="27"/>
    </row>
    <row r="59906" spans="2:2" x14ac:dyDescent="0.25">
      <c r="B59906" s="27"/>
    </row>
    <row r="59907" spans="2:2" x14ac:dyDescent="0.25">
      <c r="B59907" s="27"/>
    </row>
    <row r="59908" spans="2:2" x14ac:dyDescent="0.25">
      <c r="B59908" s="27"/>
    </row>
    <row r="59909" spans="2:2" x14ac:dyDescent="0.25">
      <c r="B59909" s="27"/>
    </row>
    <row r="59910" spans="2:2" x14ac:dyDescent="0.25">
      <c r="B59910" s="27"/>
    </row>
    <row r="59911" spans="2:2" x14ac:dyDescent="0.25">
      <c r="B59911" s="27"/>
    </row>
    <row r="59912" spans="2:2" x14ac:dyDescent="0.25">
      <c r="B59912" s="27"/>
    </row>
    <row r="59913" spans="2:2" x14ac:dyDescent="0.25">
      <c r="B59913" s="27"/>
    </row>
    <row r="59914" spans="2:2" x14ac:dyDescent="0.25">
      <c r="B59914" s="27"/>
    </row>
    <row r="59915" spans="2:2" x14ac:dyDescent="0.25">
      <c r="B59915" s="27"/>
    </row>
    <row r="59916" spans="2:2" x14ac:dyDescent="0.25">
      <c r="B59916" s="27"/>
    </row>
    <row r="59917" spans="2:2" x14ac:dyDescent="0.25">
      <c r="B59917" s="27"/>
    </row>
    <row r="59918" spans="2:2" x14ac:dyDescent="0.25">
      <c r="B59918" s="27"/>
    </row>
    <row r="59919" spans="2:2" x14ac:dyDescent="0.25">
      <c r="B59919" s="27"/>
    </row>
    <row r="59920" spans="2:2" x14ac:dyDescent="0.25">
      <c r="B59920" s="27"/>
    </row>
    <row r="59921" spans="2:2" x14ac:dyDescent="0.25">
      <c r="B59921" s="27"/>
    </row>
    <row r="59922" spans="2:2" x14ac:dyDescent="0.25">
      <c r="B59922" s="27"/>
    </row>
    <row r="59923" spans="2:2" x14ac:dyDescent="0.25">
      <c r="B59923" s="27"/>
    </row>
    <row r="59924" spans="2:2" x14ac:dyDescent="0.25">
      <c r="B59924" s="27"/>
    </row>
    <row r="59925" spans="2:2" x14ac:dyDescent="0.25">
      <c r="B59925" s="27"/>
    </row>
    <row r="59926" spans="2:2" x14ac:dyDescent="0.25">
      <c r="B59926" s="27"/>
    </row>
    <row r="59927" spans="2:2" x14ac:dyDescent="0.25">
      <c r="B59927" s="27"/>
    </row>
    <row r="59928" spans="2:2" x14ac:dyDescent="0.25">
      <c r="B59928" s="27"/>
    </row>
    <row r="59929" spans="2:2" x14ac:dyDescent="0.25">
      <c r="B59929" s="27"/>
    </row>
    <row r="59930" spans="2:2" x14ac:dyDescent="0.25">
      <c r="B59930" s="27"/>
    </row>
    <row r="59931" spans="2:2" x14ac:dyDescent="0.25">
      <c r="B59931" s="27"/>
    </row>
    <row r="59932" spans="2:2" x14ac:dyDescent="0.25">
      <c r="B59932" s="27"/>
    </row>
    <row r="59933" spans="2:2" x14ac:dyDescent="0.25">
      <c r="B59933" s="27"/>
    </row>
    <row r="59934" spans="2:2" x14ac:dyDescent="0.25">
      <c r="B59934" s="27"/>
    </row>
    <row r="59935" spans="2:2" x14ac:dyDescent="0.25">
      <c r="B59935" s="27"/>
    </row>
    <row r="59936" spans="2:2" x14ac:dyDescent="0.25">
      <c r="B59936" s="27"/>
    </row>
    <row r="59937" spans="2:2" x14ac:dyDescent="0.25">
      <c r="B59937" s="27"/>
    </row>
    <row r="59938" spans="2:2" x14ac:dyDescent="0.25">
      <c r="B59938" s="27"/>
    </row>
    <row r="59939" spans="2:2" x14ac:dyDescent="0.25">
      <c r="B59939" s="27"/>
    </row>
    <row r="59940" spans="2:2" x14ac:dyDescent="0.25">
      <c r="B59940" s="27"/>
    </row>
    <row r="59941" spans="2:2" x14ac:dyDescent="0.25">
      <c r="B59941" s="27"/>
    </row>
    <row r="59942" spans="2:2" x14ac:dyDescent="0.25">
      <c r="B59942" s="27"/>
    </row>
    <row r="59943" spans="2:2" x14ac:dyDescent="0.25">
      <c r="B59943" s="27"/>
    </row>
    <row r="59944" spans="2:2" x14ac:dyDescent="0.25">
      <c r="B59944" s="27"/>
    </row>
    <row r="59945" spans="2:2" x14ac:dyDescent="0.25">
      <c r="B59945" s="27"/>
    </row>
    <row r="59946" spans="2:2" x14ac:dyDescent="0.25">
      <c r="B59946" s="27"/>
    </row>
    <row r="59947" spans="2:2" x14ac:dyDescent="0.25">
      <c r="B59947" s="27"/>
    </row>
    <row r="59948" spans="2:2" x14ac:dyDescent="0.25">
      <c r="B59948" s="27"/>
    </row>
    <row r="59949" spans="2:2" x14ac:dyDescent="0.25">
      <c r="B59949" s="27"/>
    </row>
    <row r="59950" spans="2:2" x14ac:dyDescent="0.25">
      <c r="B59950" s="27"/>
    </row>
    <row r="59951" spans="2:2" x14ac:dyDescent="0.25">
      <c r="B59951" s="27"/>
    </row>
    <row r="59952" spans="2:2" x14ac:dyDescent="0.25">
      <c r="B59952" s="27"/>
    </row>
    <row r="59953" spans="2:2" x14ac:dyDescent="0.25">
      <c r="B59953" s="27"/>
    </row>
    <row r="59954" spans="2:2" x14ac:dyDescent="0.25">
      <c r="B59954" s="27"/>
    </row>
    <row r="59955" spans="2:2" x14ac:dyDescent="0.25">
      <c r="B59955" s="27"/>
    </row>
    <row r="59956" spans="2:2" x14ac:dyDescent="0.25">
      <c r="B59956" s="27"/>
    </row>
    <row r="59957" spans="2:2" x14ac:dyDescent="0.25">
      <c r="B59957" s="27"/>
    </row>
    <row r="59958" spans="2:2" x14ac:dyDescent="0.25">
      <c r="B59958" s="27"/>
    </row>
    <row r="59959" spans="2:2" x14ac:dyDescent="0.25">
      <c r="B59959" s="27"/>
    </row>
    <row r="59960" spans="2:2" x14ac:dyDescent="0.25">
      <c r="B59960" s="27"/>
    </row>
    <row r="59961" spans="2:2" x14ac:dyDescent="0.25">
      <c r="B59961" s="27"/>
    </row>
    <row r="59962" spans="2:2" x14ac:dyDescent="0.25">
      <c r="B59962" s="27"/>
    </row>
    <row r="59963" spans="2:2" x14ac:dyDescent="0.25">
      <c r="B59963" s="27"/>
    </row>
    <row r="59964" spans="2:2" x14ac:dyDescent="0.25">
      <c r="B59964" s="27"/>
    </row>
    <row r="59965" spans="2:2" x14ac:dyDescent="0.25">
      <c r="B59965" s="27"/>
    </row>
    <row r="59966" spans="2:2" x14ac:dyDescent="0.25">
      <c r="B59966" s="27"/>
    </row>
    <row r="59967" spans="2:2" x14ac:dyDescent="0.25">
      <c r="B59967" s="27"/>
    </row>
    <row r="59968" spans="2:2" x14ac:dyDescent="0.25">
      <c r="B59968" s="27"/>
    </row>
    <row r="59969" spans="2:2" x14ac:dyDescent="0.25">
      <c r="B59969" s="27"/>
    </row>
    <row r="59970" spans="2:2" x14ac:dyDescent="0.25">
      <c r="B59970" s="27"/>
    </row>
    <row r="59971" spans="2:2" x14ac:dyDescent="0.25">
      <c r="B59971" s="27"/>
    </row>
    <row r="59972" spans="2:2" x14ac:dyDescent="0.25">
      <c r="B59972" s="27"/>
    </row>
    <row r="59973" spans="2:2" x14ac:dyDescent="0.25">
      <c r="B59973" s="27"/>
    </row>
    <row r="59974" spans="2:2" x14ac:dyDescent="0.25">
      <c r="B59974" s="27"/>
    </row>
    <row r="59975" spans="2:2" x14ac:dyDescent="0.25">
      <c r="B59975" s="27"/>
    </row>
    <row r="59976" spans="2:2" x14ac:dyDescent="0.25">
      <c r="B59976" s="27"/>
    </row>
    <row r="59977" spans="2:2" x14ac:dyDescent="0.25">
      <c r="B59977" s="27"/>
    </row>
    <row r="59978" spans="2:2" x14ac:dyDescent="0.25">
      <c r="B59978" s="27"/>
    </row>
    <row r="59979" spans="2:2" x14ac:dyDescent="0.25">
      <c r="B59979" s="27"/>
    </row>
    <row r="59980" spans="2:2" x14ac:dyDescent="0.25">
      <c r="B59980" s="27"/>
    </row>
    <row r="59981" spans="2:2" x14ac:dyDescent="0.25">
      <c r="B59981" s="27"/>
    </row>
    <row r="59982" spans="2:2" x14ac:dyDescent="0.25">
      <c r="B59982" s="27"/>
    </row>
    <row r="59983" spans="2:2" x14ac:dyDescent="0.25">
      <c r="B59983" s="27"/>
    </row>
    <row r="59984" spans="2:2" x14ac:dyDescent="0.25">
      <c r="B59984" s="27"/>
    </row>
    <row r="59985" spans="2:2" x14ac:dyDescent="0.25">
      <c r="B59985" s="27"/>
    </row>
    <row r="59986" spans="2:2" x14ac:dyDescent="0.25">
      <c r="B59986" s="27"/>
    </row>
    <row r="59987" spans="2:2" x14ac:dyDescent="0.25">
      <c r="B59987" s="27"/>
    </row>
    <row r="59988" spans="2:2" x14ac:dyDescent="0.25">
      <c r="B59988" s="27"/>
    </row>
    <row r="59989" spans="2:2" x14ac:dyDescent="0.25">
      <c r="B59989" s="27"/>
    </row>
    <row r="59990" spans="2:2" x14ac:dyDescent="0.25">
      <c r="B59990" s="27"/>
    </row>
    <row r="59991" spans="2:2" x14ac:dyDescent="0.25">
      <c r="B59991" s="27"/>
    </row>
    <row r="59992" spans="2:2" x14ac:dyDescent="0.25">
      <c r="B59992" s="27"/>
    </row>
    <row r="59993" spans="2:2" x14ac:dyDescent="0.25">
      <c r="B59993" s="27"/>
    </row>
    <row r="59994" spans="2:2" x14ac:dyDescent="0.25">
      <c r="B59994" s="27"/>
    </row>
    <row r="59995" spans="2:2" x14ac:dyDescent="0.25">
      <c r="B59995" s="27"/>
    </row>
    <row r="59996" spans="2:2" x14ac:dyDescent="0.25">
      <c r="B59996" s="27"/>
    </row>
    <row r="59997" spans="2:2" x14ac:dyDescent="0.25">
      <c r="B59997" s="27"/>
    </row>
    <row r="59998" spans="2:2" x14ac:dyDescent="0.25">
      <c r="B59998" s="27"/>
    </row>
    <row r="59999" spans="2:2" x14ac:dyDescent="0.25">
      <c r="B59999" s="27"/>
    </row>
    <row r="60000" spans="2:2" x14ac:dyDescent="0.25">
      <c r="B60000" s="27"/>
    </row>
    <row r="60001" spans="2:2" x14ac:dyDescent="0.25">
      <c r="B60001" s="27"/>
    </row>
    <row r="60002" spans="2:2" x14ac:dyDescent="0.25">
      <c r="B60002" s="27"/>
    </row>
    <row r="60003" spans="2:2" x14ac:dyDescent="0.25">
      <c r="B60003" s="27"/>
    </row>
    <row r="60004" spans="2:2" x14ac:dyDescent="0.25">
      <c r="B60004" s="27"/>
    </row>
    <row r="60005" spans="2:2" x14ac:dyDescent="0.25">
      <c r="B60005" s="27"/>
    </row>
    <row r="60006" spans="2:2" x14ac:dyDescent="0.25">
      <c r="B60006" s="27"/>
    </row>
    <row r="60007" spans="2:2" x14ac:dyDescent="0.25">
      <c r="B60007" s="27"/>
    </row>
    <row r="60008" spans="2:2" x14ac:dyDescent="0.25">
      <c r="B60008" s="27"/>
    </row>
    <row r="60009" spans="2:2" x14ac:dyDescent="0.25">
      <c r="B60009" s="27"/>
    </row>
    <row r="60010" spans="2:2" x14ac:dyDescent="0.25">
      <c r="B60010" s="27"/>
    </row>
    <row r="60011" spans="2:2" x14ac:dyDescent="0.25">
      <c r="B60011" s="27"/>
    </row>
    <row r="60012" spans="2:2" x14ac:dyDescent="0.25">
      <c r="B60012" s="27"/>
    </row>
    <row r="60013" spans="2:2" x14ac:dyDescent="0.25">
      <c r="B60013" s="27"/>
    </row>
    <row r="60014" spans="2:2" x14ac:dyDescent="0.25">
      <c r="B60014" s="27"/>
    </row>
    <row r="60015" spans="2:2" x14ac:dyDescent="0.25">
      <c r="B60015" s="27"/>
    </row>
    <row r="60016" spans="2:2" x14ac:dyDescent="0.25">
      <c r="B60016" s="27"/>
    </row>
    <row r="60017" spans="2:2" x14ac:dyDescent="0.25">
      <c r="B60017" s="27"/>
    </row>
    <row r="60018" spans="2:2" x14ac:dyDescent="0.25">
      <c r="B60018" s="27"/>
    </row>
    <row r="60019" spans="2:2" x14ac:dyDescent="0.25">
      <c r="B60019" s="27"/>
    </row>
    <row r="60020" spans="2:2" x14ac:dyDescent="0.25">
      <c r="B60020" s="27"/>
    </row>
    <row r="60021" spans="2:2" x14ac:dyDescent="0.25">
      <c r="B60021" s="27"/>
    </row>
    <row r="60022" spans="2:2" x14ac:dyDescent="0.25">
      <c r="B60022" s="27"/>
    </row>
    <row r="60023" spans="2:2" x14ac:dyDescent="0.25">
      <c r="B60023" s="27"/>
    </row>
    <row r="60024" spans="2:2" x14ac:dyDescent="0.25">
      <c r="B60024" s="27"/>
    </row>
    <row r="60025" spans="2:2" x14ac:dyDescent="0.25">
      <c r="B60025" s="27"/>
    </row>
    <row r="60026" spans="2:2" x14ac:dyDescent="0.25">
      <c r="B60026" s="27"/>
    </row>
    <row r="60027" spans="2:2" x14ac:dyDescent="0.25">
      <c r="B60027" s="27"/>
    </row>
    <row r="60028" spans="2:2" x14ac:dyDescent="0.25">
      <c r="B60028" s="27"/>
    </row>
    <row r="60029" spans="2:2" x14ac:dyDescent="0.25">
      <c r="B60029" s="27"/>
    </row>
    <row r="60030" spans="2:2" x14ac:dyDescent="0.25">
      <c r="B60030" s="27"/>
    </row>
    <row r="60031" spans="2:2" x14ac:dyDescent="0.25">
      <c r="B60031" s="27"/>
    </row>
    <row r="60032" spans="2:2" x14ac:dyDescent="0.25">
      <c r="B60032" s="27"/>
    </row>
    <row r="60033" spans="2:2" x14ac:dyDescent="0.25">
      <c r="B60033" s="27"/>
    </row>
    <row r="60034" spans="2:2" x14ac:dyDescent="0.25">
      <c r="B60034" s="27"/>
    </row>
    <row r="60035" spans="2:2" x14ac:dyDescent="0.25">
      <c r="B60035" s="27"/>
    </row>
    <row r="60036" spans="2:2" x14ac:dyDescent="0.25">
      <c r="B60036" s="27"/>
    </row>
    <row r="60037" spans="2:2" x14ac:dyDescent="0.25">
      <c r="B60037" s="27"/>
    </row>
    <row r="60038" spans="2:2" x14ac:dyDescent="0.25">
      <c r="B60038" s="27"/>
    </row>
    <row r="60039" spans="2:2" x14ac:dyDescent="0.25">
      <c r="B60039" s="27"/>
    </row>
    <row r="60040" spans="2:2" x14ac:dyDescent="0.25">
      <c r="B60040" s="27"/>
    </row>
    <row r="60041" spans="2:2" x14ac:dyDescent="0.25">
      <c r="B60041" s="27"/>
    </row>
    <row r="60042" spans="2:2" x14ac:dyDescent="0.25">
      <c r="B60042" s="27"/>
    </row>
    <row r="60043" spans="2:2" x14ac:dyDescent="0.25">
      <c r="B60043" s="27"/>
    </row>
    <row r="60044" spans="2:2" x14ac:dyDescent="0.25">
      <c r="B60044" s="27"/>
    </row>
    <row r="60045" spans="2:2" x14ac:dyDescent="0.25">
      <c r="B60045" s="27"/>
    </row>
    <row r="60046" spans="2:2" x14ac:dyDescent="0.25">
      <c r="B60046" s="27"/>
    </row>
    <row r="60047" spans="2:2" x14ac:dyDescent="0.25">
      <c r="B60047" s="27"/>
    </row>
    <row r="60048" spans="2:2" x14ac:dyDescent="0.25">
      <c r="B60048" s="27"/>
    </row>
    <row r="60049" spans="2:2" x14ac:dyDescent="0.25">
      <c r="B60049" s="27"/>
    </row>
    <row r="60050" spans="2:2" x14ac:dyDescent="0.25">
      <c r="B60050" s="27"/>
    </row>
    <row r="60051" spans="2:2" x14ac:dyDescent="0.25">
      <c r="B60051" s="27"/>
    </row>
    <row r="60052" spans="2:2" x14ac:dyDescent="0.25">
      <c r="B60052" s="27"/>
    </row>
    <row r="60053" spans="2:2" x14ac:dyDescent="0.25">
      <c r="B60053" s="27"/>
    </row>
    <row r="60054" spans="2:2" x14ac:dyDescent="0.25">
      <c r="B60054" s="27"/>
    </row>
    <row r="60055" spans="2:2" x14ac:dyDescent="0.25">
      <c r="B60055" s="27"/>
    </row>
    <row r="60056" spans="2:2" x14ac:dyDescent="0.25">
      <c r="B60056" s="27"/>
    </row>
    <row r="60057" spans="2:2" x14ac:dyDescent="0.25">
      <c r="B60057" s="27"/>
    </row>
    <row r="60058" spans="2:2" x14ac:dyDescent="0.25">
      <c r="B60058" s="27"/>
    </row>
    <row r="60059" spans="2:2" x14ac:dyDescent="0.25">
      <c r="B60059" s="27"/>
    </row>
    <row r="60060" spans="2:2" x14ac:dyDescent="0.25">
      <c r="B60060" s="27"/>
    </row>
    <row r="60061" spans="2:2" x14ac:dyDescent="0.25">
      <c r="B60061" s="27"/>
    </row>
    <row r="60062" spans="2:2" x14ac:dyDescent="0.25">
      <c r="B60062" s="27"/>
    </row>
    <row r="60063" spans="2:2" x14ac:dyDescent="0.25">
      <c r="B60063" s="27"/>
    </row>
    <row r="60064" spans="2:2" x14ac:dyDescent="0.25">
      <c r="B60064" s="27"/>
    </row>
    <row r="60065" spans="2:2" x14ac:dyDescent="0.25">
      <c r="B60065" s="27"/>
    </row>
    <row r="60066" spans="2:2" x14ac:dyDescent="0.25">
      <c r="B60066" s="27"/>
    </row>
    <row r="60067" spans="2:2" x14ac:dyDescent="0.25">
      <c r="B60067" s="27"/>
    </row>
    <row r="60068" spans="2:2" x14ac:dyDescent="0.25">
      <c r="B60068" s="27"/>
    </row>
    <row r="60069" spans="2:2" x14ac:dyDescent="0.25">
      <c r="B60069" s="27"/>
    </row>
    <row r="60070" spans="2:2" x14ac:dyDescent="0.25">
      <c r="B60070" s="27"/>
    </row>
    <row r="60071" spans="2:2" x14ac:dyDescent="0.25">
      <c r="B60071" s="27"/>
    </row>
    <row r="60072" spans="2:2" x14ac:dyDescent="0.25">
      <c r="B60072" s="27"/>
    </row>
    <row r="60073" spans="2:2" x14ac:dyDescent="0.25">
      <c r="B60073" s="27"/>
    </row>
    <row r="60074" spans="2:2" x14ac:dyDescent="0.25">
      <c r="B60074" s="27"/>
    </row>
    <row r="60075" spans="2:2" x14ac:dyDescent="0.25">
      <c r="B60075" s="27"/>
    </row>
    <row r="60076" spans="2:2" x14ac:dyDescent="0.25">
      <c r="B60076" s="27"/>
    </row>
    <row r="60077" spans="2:2" x14ac:dyDescent="0.25">
      <c r="B60077" s="27"/>
    </row>
    <row r="60078" spans="2:2" x14ac:dyDescent="0.25">
      <c r="B60078" s="27"/>
    </row>
    <row r="60079" spans="2:2" x14ac:dyDescent="0.25">
      <c r="B60079" s="27"/>
    </row>
    <row r="60080" spans="2:2" x14ac:dyDescent="0.25">
      <c r="B60080" s="27"/>
    </row>
    <row r="60081" spans="2:2" x14ac:dyDescent="0.25">
      <c r="B60081" s="27"/>
    </row>
    <row r="60082" spans="2:2" x14ac:dyDescent="0.25">
      <c r="B60082" s="27"/>
    </row>
    <row r="60083" spans="2:2" x14ac:dyDescent="0.25">
      <c r="B60083" s="27"/>
    </row>
    <row r="60084" spans="2:2" x14ac:dyDescent="0.25">
      <c r="B60084" s="27"/>
    </row>
    <row r="60085" spans="2:2" x14ac:dyDescent="0.25">
      <c r="B60085" s="27"/>
    </row>
    <row r="60086" spans="2:2" x14ac:dyDescent="0.25">
      <c r="B60086" s="27"/>
    </row>
    <row r="60087" spans="2:2" x14ac:dyDescent="0.25">
      <c r="B60087" s="27"/>
    </row>
    <row r="60088" spans="2:2" x14ac:dyDescent="0.25">
      <c r="B60088" s="27"/>
    </row>
    <row r="60089" spans="2:2" x14ac:dyDescent="0.25">
      <c r="B60089" s="27"/>
    </row>
    <row r="60090" spans="2:2" x14ac:dyDescent="0.25">
      <c r="B60090" s="27"/>
    </row>
    <row r="60091" spans="2:2" x14ac:dyDescent="0.25">
      <c r="B60091" s="27"/>
    </row>
    <row r="60092" spans="2:2" x14ac:dyDescent="0.25">
      <c r="B60092" s="27"/>
    </row>
    <row r="60093" spans="2:2" x14ac:dyDescent="0.25">
      <c r="B60093" s="27"/>
    </row>
    <row r="60094" spans="2:2" x14ac:dyDescent="0.25">
      <c r="B60094" s="27"/>
    </row>
    <row r="60095" spans="2:2" x14ac:dyDescent="0.25">
      <c r="B60095" s="27"/>
    </row>
    <row r="60096" spans="2:2" x14ac:dyDescent="0.25">
      <c r="B60096" s="27"/>
    </row>
    <row r="60097" spans="2:2" x14ac:dyDescent="0.25">
      <c r="B60097" s="27"/>
    </row>
    <row r="60098" spans="2:2" x14ac:dyDescent="0.25">
      <c r="B60098" s="27"/>
    </row>
    <row r="60099" spans="2:2" x14ac:dyDescent="0.25">
      <c r="B60099" s="27"/>
    </row>
    <row r="60100" spans="2:2" x14ac:dyDescent="0.25">
      <c r="B60100" s="27"/>
    </row>
    <row r="60101" spans="2:2" x14ac:dyDescent="0.25">
      <c r="B60101" s="27"/>
    </row>
    <row r="60102" spans="2:2" x14ac:dyDescent="0.25">
      <c r="B60102" s="27"/>
    </row>
    <row r="60103" spans="2:2" x14ac:dyDescent="0.25">
      <c r="B60103" s="27"/>
    </row>
    <row r="60104" spans="2:2" x14ac:dyDescent="0.25">
      <c r="B60104" s="27"/>
    </row>
    <row r="60105" spans="2:2" x14ac:dyDescent="0.25">
      <c r="B60105" s="27"/>
    </row>
    <row r="60106" spans="2:2" x14ac:dyDescent="0.25">
      <c r="B60106" s="27"/>
    </row>
    <row r="60107" spans="2:2" x14ac:dyDescent="0.25">
      <c r="B60107" s="27"/>
    </row>
    <row r="60108" spans="2:2" x14ac:dyDescent="0.25">
      <c r="B60108" s="27"/>
    </row>
    <row r="60109" spans="2:2" x14ac:dyDescent="0.25">
      <c r="B60109" s="27"/>
    </row>
    <row r="60110" spans="2:2" x14ac:dyDescent="0.25">
      <c r="B60110" s="27"/>
    </row>
    <row r="60111" spans="2:2" x14ac:dyDescent="0.25">
      <c r="B60111" s="27"/>
    </row>
    <row r="60112" spans="2:2" x14ac:dyDescent="0.25">
      <c r="B60112" s="27"/>
    </row>
    <row r="60113" spans="2:2" x14ac:dyDescent="0.25">
      <c r="B60113" s="27"/>
    </row>
    <row r="60114" spans="2:2" x14ac:dyDescent="0.25">
      <c r="B60114" s="27"/>
    </row>
    <row r="60115" spans="2:2" x14ac:dyDescent="0.25">
      <c r="B60115" s="27"/>
    </row>
    <row r="60116" spans="2:2" x14ac:dyDescent="0.25">
      <c r="B60116" s="27"/>
    </row>
    <row r="60117" spans="2:2" x14ac:dyDescent="0.25">
      <c r="B60117" s="27"/>
    </row>
    <row r="60118" spans="2:2" x14ac:dyDescent="0.25">
      <c r="B60118" s="27"/>
    </row>
    <row r="60119" spans="2:2" x14ac:dyDescent="0.25">
      <c r="B60119" s="27"/>
    </row>
    <row r="60120" spans="2:2" x14ac:dyDescent="0.25">
      <c r="B60120" s="27"/>
    </row>
    <row r="60121" spans="2:2" x14ac:dyDescent="0.25">
      <c r="B60121" s="27"/>
    </row>
    <row r="60122" spans="2:2" x14ac:dyDescent="0.25">
      <c r="B60122" s="27"/>
    </row>
    <row r="60123" spans="2:2" x14ac:dyDescent="0.25">
      <c r="B60123" s="27"/>
    </row>
    <row r="60124" spans="2:2" x14ac:dyDescent="0.25">
      <c r="B60124" s="27"/>
    </row>
    <row r="60125" spans="2:2" x14ac:dyDescent="0.25">
      <c r="B60125" s="27"/>
    </row>
    <row r="60126" spans="2:2" x14ac:dyDescent="0.25">
      <c r="B60126" s="27"/>
    </row>
    <row r="60127" spans="2:2" x14ac:dyDescent="0.25">
      <c r="B60127" s="27"/>
    </row>
    <row r="60128" spans="2:2" x14ac:dyDescent="0.25">
      <c r="B60128" s="27"/>
    </row>
    <row r="60129" spans="2:2" x14ac:dyDescent="0.25">
      <c r="B60129" s="27"/>
    </row>
    <row r="60130" spans="2:2" x14ac:dyDescent="0.25">
      <c r="B60130" s="27"/>
    </row>
    <row r="60131" spans="2:2" x14ac:dyDescent="0.25">
      <c r="B60131" s="27"/>
    </row>
    <row r="60132" spans="2:2" x14ac:dyDescent="0.25">
      <c r="B60132" s="27"/>
    </row>
    <row r="60149" spans="2:2" x14ac:dyDescent="0.25">
      <c r="B60149" s="27"/>
    </row>
    <row r="60150" spans="2:2" x14ac:dyDescent="0.25">
      <c r="B60150" s="27"/>
    </row>
    <row r="60151" spans="2:2" x14ac:dyDescent="0.25">
      <c r="B60151" s="27"/>
    </row>
    <row r="60152" spans="2:2" x14ac:dyDescent="0.25">
      <c r="B60152" s="27"/>
    </row>
    <row r="60153" spans="2:2" x14ac:dyDescent="0.25">
      <c r="B60153" s="27"/>
    </row>
    <row r="60154" spans="2:2" x14ac:dyDescent="0.25">
      <c r="B60154" s="27"/>
    </row>
    <row r="60155" spans="2:2" x14ac:dyDescent="0.25">
      <c r="B60155" s="27"/>
    </row>
    <row r="60156" spans="2:2" x14ac:dyDescent="0.25">
      <c r="B60156" s="27"/>
    </row>
    <row r="60157" spans="2:2" x14ac:dyDescent="0.25">
      <c r="B60157" s="27"/>
    </row>
    <row r="60158" spans="2:2" x14ac:dyDescent="0.25">
      <c r="B60158" s="27"/>
    </row>
    <row r="60159" spans="2:2" x14ac:dyDescent="0.25">
      <c r="B60159" s="27"/>
    </row>
    <row r="60160" spans="2:2" x14ac:dyDescent="0.25">
      <c r="B60160" s="27"/>
    </row>
    <row r="60161" spans="2:2" x14ac:dyDescent="0.25">
      <c r="B60161" s="27"/>
    </row>
    <row r="60162" spans="2:2" x14ac:dyDescent="0.25">
      <c r="B60162" s="27"/>
    </row>
    <row r="60163" spans="2:2" x14ac:dyDescent="0.25">
      <c r="B60163" s="27"/>
    </row>
    <row r="60164" spans="2:2" x14ac:dyDescent="0.25">
      <c r="B60164" s="27"/>
    </row>
    <row r="60165" spans="2:2" x14ac:dyDescent="0.25">
      <c r="B60165" s="27"/>
    </row>
    <row r="60166" spans="2:2" x14ac:dyDescent="0.25">
      <c r="B60166" s="27"/>
    </row>
    <row r="60167" spans="2:2" x14ac:dyDescent="0.25">
      <c r="B60167" s="27"/>
    </row>
    <row r="60168" spans="2:2" x14ac:dyDescent="0.25">
      <c r="B60168" s="27"/>
    </row>
    <row r="60169" spans="2:2" x14ac:dyDescent="0.25">
      <c r="B60169" s="27"/>
    </row>
    <row r="60170" spans="2:2" x14ac:dyDescent="0.25">
      <c r="B60170" s="27"/>
    </row>
    <row r="60171" spans="2:2" x14ac:dyDescent="0.25">
      <c r="B60171" s="27"/>
    </row>
    <row r="60172" spans="2:2" x14ac:dyDescent="0.25">
      <c r="B60172" s="27"/>
    </row>
    <row r="60173" spans="2:2" x14ac:dyDescent="0.25">
      <c r="B60173" s="27"/>
    </row>
    <row r="60174" spans="2:2" x14ac:dyDescent="0.25">
      <c r="B60174" s="27"/>
    </row>
    <row r="60175" spans="2:2" x14ac:dyDescent="0.25">
      <c r="B60175" s="27"/>
    </row>
    <row r="60176" spans="2:2" x14ac:dyDescent="0.25">
      <c r="B60176" s="27"/>
    </row>
    <row r="60177" spans="2:2" x14ac:dyDescent="0.25">
      <c r="B60177" s="27"/>
    </row>
    <row r="60178" spans="2:2" x14ac:dyDescent="0.25">
      <c r="B60178" s="27"/>
    </row>
    <row r="60179" spans="2:2" x14ac:dyDescent="0.25">
      <c r="B60179" s="27"/>
    </row>
    <row r="60180" spans="2:2" x14ac:dyDescent="0.25">
      <c r="B60180" s="27"/>
    </row>
    <row r="60181" spans="2:2" x14ac:dyDescent="0.25">
      <c r="B60181" s="27"/>
    </row>
    <row r="60182" spans="2:2" x14ac:dyDescent="0.25">
      <c r="B60182" s="27"/>
    </row>
    <row r="60183" spans="2:2" x14ac:dyDescent="0.25">
      <c r="B60183" s="27"/>
    </row>
    <row r="60184" spans="2:2" x14ac:dyDescent="0.25">
      <c r="B60184" s="27"/>
    </row>
    <row r="60185" spans="2:2" x14ac:dyDescent="0.25">
      <c r="B60185" s="27"/>
    </row>
    <row r="60186" spans="2:2" x14ac:dyDescent="0.25">
      <c r="B60186" s="27"/>
    </row>
    <row r="60187" spans="2:2" x14ac:dyDescent="0.25">
      <c r="B60187" s="27"/>
    </row>
    <row r="60188" spans="2:2" x14ac:dyDescent="0.25">
      <c r="B60188" s="27"/>
    </row>
    <row r="60189" spans="2:2" x14ac:dyDescent="0.25">
      <c r="B60189" s="27"/>
    </row>
    <row r="60190" spans="2:2" x14ac:dyDescent="0.25">
      <c r="B60190" s="27"/>
    </row>
    <row r="60191" spans="2:2" x14ac:dyDescent="0.25">
      <c r="B60191" s="27"/>
    </row>
    <row r="60192" spans="2:2" x14ac:dyDescent="0.25">
      <c r="B60192" s="27"/>
    </row>
    <row r="60193" spans="2:2" x14ac:dyDescent="0.25">
      <c r="B60193" s="27"/>
    </row>
    <row r="60194" spans="2:2" x14ac:dyDescent="0.25">
      <c r="B60194" s="27"/>
    </row>
    <row r="60195" spans="2:2" x14ac:dyDescent="0.25">
      <c r="B60195" s="27"/>
    </row>
    <row r="60196" spans="2:2" x14ac:dyDescent="0.25">
      <c r="B60196" s="27"/>
    </row>
    <row r="60197" spans="2:2" x14ac:dyDescent="0.25">
      <c r="B60197" s="27"/>
    </row>
    <row r="60198" spans="2:2" x14ac:dyDescent="0.25">
      <c r="B60198" s="27"/>
    </row>
    <row r="60199" spans="2:2" x14ac:dyDescent="0.25">
      <c r="B60199" s="27"/>
    </row>
    <row r="60200" spans="2:2" x14ac:dyDescent="0.25">
      <c r="B60200" s="27"/>
    </row>
    <row r="60201" spans="2:2" x14ac:dyDescent="0.25">
      <c r="B60201" s="27"/>
    </row>
    <row r="60202" spans="2:2" x14ac:dyDescent="0.25">
      <c r="B60202" s="27"/>
    </row>
    <row r="60203" spans="2:2" x14ac:dyDescent="0.25">
      <c r="B60203" s="27"/>
    </row>
    <row r="60204" spans="2:2" x14ac:dyDescent="0.25">
      <c r="B60204" s="27"/>
    </row>
    <row r="60205" spans="2:2" x14ac:dyDescent="0.25">
      <c r="B60205" s="27"/>
    </row>
    <row r="60274" spans="2:2" x14ac:dyDescent="0.25">
      <c r="B60274" s="27"/>
    </row>
    <row r="60275" spans="2:2" x14ac:dyDescent="0.25">
      <c r="B60275" s="27"/>
    </row>
    <row r="60276" spans="2:2" x14ac:dyDescent="0.25">
      <c r="B60276" s="27"/>
    </row>
    <row r="60323" spans="2:2" x14ac:dyDescent="0.25">
      <c r="B60323" s="27"/>
    </row>
    <row r="60324" spans="2:2" x14ac:dyDescent="0.25">
      <c r="B60324" s="27"/>
    </row>
    <row r="60325" spans="2:2" x14ac:dyDescent="0.25">
      <c r="B60325" s="27"/>
    </row>
    <row r="60326" spans="2:2" x14ac:dyDescent="0.25">
      <c r="B60326" s="27"/>
    </row>
    <row r="60327" spans="2:2" x14ac:dyDescent="0.25">
      <c r="B60327" s="27"/>
    </row>
    <row r="60328" spans="2:2" x14ac:dyDescent="0.25">
      <c r="B60328" s="27"/>
    </row>
    <row r="60329" spans="2:2" x14ac:dyDescent="0.25">
      <c r="B60329" s="27"/>
    </row>
    <row r="60330" spans="2:2" x14ac:dyDescent="0.25">
      <c r="B60330" s="27"/>
    </row>
    <row r="60331" spans="2:2" x14ac:dyDescent="0.25">
      <c r="B60331" s="27"/>
    </row>
    <row r="60332" spans="2:2" x14ac:dyDescent="0.25">
      <c r="B60332" s="27"/>
    </row>
    <row r="60333" spans="2:2" x14ac:dyDescent="0.25">
      <c r="B60333" s="27"/>
    </row>
    <row r="60334" spans="2:2" x14ac:dyDescent="0.25">
      <c r="B60334" s="27"/>
    </row>
    <row r="60335" spans="2:2" x14ac:dyDescent="0.25">
      <c r="B60335" s="27"/>
    </row>
    <row r="60336" spans="2:2" x14ac:dyDescent="0.25">
      <c r="B60336" s="27"/>
    </row>
    <row r="60337" spans="2:2" x14ac:dyDescent="0.25">
      <c r="B60337" s="27"/>
    </row>
    <row r="60338" spans="2:2" x14ac:dyDescent="0.25">
      <c r="B60338" s="27"/>
    </row>
    <row r="60339" spans="2:2" x14ac:dyDescent="0.25">
      <c r="B60339" s="27"/>
    </row>
    <row r="60340" spans="2:2" x14ac:dyDescent="0.25">
      <c r="B60340" s="27"/>
    </row>
    <row r="60345" spans="2:2" x14ac:dyDescent="0.25">
      <c r="B60345" s="27"/>
    </row>
    <row r="60346" spans="2:2" x14ac:dyDescent="0.25">
      <c r="B60346" s="27"/>
    </row>
    <row r="60347" spans="2:2" x14ac:dyDescent="0.25">
      <c r="B60347" s="27"/>
    </row>
    <row r="60348" spans="2:2" x14ac:dyDescent="0.25">
      <c r="B60348" s="27"/>
    </row>
    <row r="60349" spans="2:2" x14ac:dyDescent="0.25">
      <c r="B60349" s="27"/>
    </row>
    <row r="60350" spans="2:2" x14ac:dyDescent="0.25">
      <c r="B60350" s="27"/>
    </row>
    <row r="60351" spans="2:2" x14ac:dyDescent="0.25">
      <c r="B60351" s="27"/>
    </row>
    <row r="60352" spans="2:2" x14ac:dyDescent="0.25">
      <c r="B60352" s="27"/>
    </row>
    <row r="60353" spans="2:2" x14ac:dyDescent="0.25">
      <c r="B60353" s="27"/>
    </row>
    <row r="60354" spans="2:2" x14ac:dyDescent="0.25">
      <c r="B60354" s="27"/>
    </row>
    <row r="60355" spans="2:2" x14ac:dyDescent="0.25">
      <c r="B60355" s="27"/>
    </row>
    <row r="60356" spans="2:2" x14ac:dyDescent="0.25">
      <c r="B60356" s="27"/>
    </row>
    <row r="60357" spans="2:2" x14ac:dyDescent="0.25">
      <c r="B60357" s="27"/>
    </row>
    <row r="60358" spans="2:2" x14ac:dyDescent="0.25">
      <c r="B60358" s="27"/>
    </row>
    <row r="60378" spans="2:2" x14ac:dyDescent="0.25">
      <c r="B60378" s="27"/>
    </row>
    <row r="60379" spans="2:2" x14ac:dyDescent="0.25">
      <c r="B60379" s="27"/>
    </row>
    <row r="60380" spans="2:2" x14ac:dyDescent="0.25">
      <c r="B60380" s="27"/>
    </row>
    <row r="60381" spans="2:2" x14ac:dyDescent="0.25">
      <c r="B60381" s="27"/>
    </row>
    <row r="60382" spans="2:2" x14ac:dyDescent="0.25">
      <c r="B60382" s="27"/>
    </row>
    <row r="60383" spans="2:2" x14ac:dyDescent="0.25">
      <c r="B60383" s="27"/>
    </row>
    <row r="60384" spans="2:2" x14ac:dyDescent="0.25">
      <c r="B60384" s="27"/>
    </row>
    <row r="60385" spans="2:2" x14ac:dyDescent="0.25">
      <c r="B60385" s="27"/>
    </row>
    <row r="60386" spans="2:2" x14ac:dyDescent="0.25">
      <c r="B60386" s="27"/>
    </row>
    <row r="60387" spans="2:2" x14ac:dyDescent="0.25">
      <c r="B60387" s="27"/>
    </row>
    <row r="60388" spans="2:2" x14ac:dyDescent="0.25">
      <c r="B60388" s="27"/>
    </row>
    <row r="60389" spans="2:2" x14ac:dyDescent="0.25">
      <c r="B60389" s="27"/>
    </row>
    <row r="60390" spans="2:2" x14ac:dyDescent="0.25">
      <c r="B60390" s="27"/>
    </row>
    <row r="60391" spans="2:2" x14ac:dyDescent="0.25">
      <c r="B60391" s="27"/>
    </row>
    <row r="60392" spans="2:2" x14ac:dyDescent="0.25">
      <c r="B60392" s="27"/>
    </row>
    <row r="60393" spans="2:2" x14ac:dyDescent="0.25">
      <c r="B60393" s="27"/>
    </row>
    <row r="60394" spans="2:2" x14ac:dyDescent="0.25">
      <c r="B60394" s="27"/>
    </row>
    <row r="60395" spans="2:2" x14ac:dyDescent="0.25">
      <c r="B60395" s="27"/>
    </row>
    <row r="60396" spans="2:2" x14ac:dyDescent="0.25">
      <c r="B60396" s="27"/>
    </row>
    <row r="60397" spans="2:2" x14ac:dyDescent="0.25">
      <c r="B60397" s="27"/>
    </row>
    <row r="60398" spans="2:2" x14ac:dyDescent="0.25">
      <c r="B60398" s="27"/>
    </row>
    <row r="60399" spans="2:2" x14ac:dyDescent="0.25">
      <c r="B60399" s="27"/>
    </row>
    <row r="60400" spans="2:2" x14ac:dyDescent="0.25">
      <c r="B60400" s="27"/>
    </row>
    <row r="60401" spans="2:2" x14ac:dyDescent="0.25">
      <c r="B60401" s="27"/>
    </row>
    <row r="60402" spans="2:2" x14ac:dyDescent="0.25">
      <c r="B60402" s="27"/>
    </row>
    <row r="60403" spans="2:2" x14ac:dyDescent="0.25">
      <c r="B60403" s="27"/>
    </row>
    <row r="60404" spans="2:2" x14ac:dyDescent="0.25">
      <c r="B60404" s="27"/>
    </row>
    <row r="60405" spans="2:2" x14ac:dyDescent="0.25">
      <c r="B60405" s="27"/>
    </row>
    <row r="60406" spans="2:2" x14ac:dyDescent="0.25">
      <c r="B60406" s="27"/>
    </row>
    <row r="60407" spans="2:2" x14ac:dyDescent="0.25">
      <c r="B60407" s="27"/>
    </row>
    <row r="60408" spans="2:2" x14ac:dyDescent="0.25">
      <c r="B60408" s="27"/>
    </row>
    <row r="60409" spans="2:2" x14ac:dyDescent="0.25">
      <c r="B60409" s="27"/>
    </row>
    <row r="60410" spans="2:2" x14ac:dyDescent="0.25">
      <c r="B60410" s="27"/>
    </row>
    <row r="60411" spans="2:2" x14ac:dyDescent="0.25">
      <c r="B60411" s="27"/>
    </row>
    <row r="60412" spans="2:2" x14ac:dyDescent="0.25">
      <c r="B60412" s="27"/>
    </row>
    <row r="60413" spans="2:2" x14ac:dyDescent="0.25">
      <c r="B60413" s="27"/>
    </row>
    <row r="60414" spans="2:2" x14ac:dyDescent="0.25">
      <c r="B60414" s="27"/>
    </row>
    <row r="60415" spans="2:2" x14ac:dyDescent="0.25">
      <c r="B60415" s="27"/>
    </row>
    <row r="60416" spans="2:2" x14ac:dyDescent="0.25">
      <c r="B60416" s="27"/>
    </row>
    <row r="60417" spans="2:2" x14ac:dyDescent="0.25">
      <c r="B60417" s="27"/>
    </row>
    <row r="60418" spans="2:2" x14ac:dyDescent="0.25">
      <c r="B60418" s="27"/>
    </row>
    <row r="60419" spans="2:2" x14ac:dyDescent="0.25">
      <c r="B60419" s="27"/>
    </row>
    <row r="60430" spans="2:2" x14ac:dyDescent="0.25">
      <c r="B60430" s="27"/>
    </row>
    <row r="60431" spans="2:2" x14ac:dyDescent="0.25">
      <c r="B60431" s="27"/>
    </row>
    <row r="60432" spans="2:2" x14ac:dyDescent="0.25">
      <c r="B60432" s="27"/>
    </row>
    <row r="60479" spans="2:2" x14ac:dyDescent="0.25">
      <c r="B60479" s="27"/>
    </row>
    <row r="60480" spans="2:2" x14ac:dyDescent="0.25">
      <c r="B60480" s="27"/>
    </row>
    <row r="60481" spans="2:2" x14ac:dyDescent="0.25">
      <c r="B60481" s="27"/>
    </row>
    <row r="60482" spans="2:2" x14ac:dyDescent="0.25">
      <c r="B60482" s="27"/>
    </row>
    <row r="60483" spans="2:2" x14ac:dyDescent="0.25">
      <c r="B60483" s="27"/>
    </row>
    <row r="60484" spans="2:2" x14ac:dyDescent="0.25">
      <c r="B60484" s="27"/>
    </row>
    <row r="60485" spans="2:2" x14ac:dyDescent="0.25">
      <c r="B60485" s="27"/>
    </row>
    <row r="60486" spans="2:2" x14ac:dyDescent="0.25">
      <c r="B60486" s="27"/>
    </row>
    <row r="60487" spans="2:2" x14ac:dyDescent="0.25">
      <c r="B60487" s="27"/>
    </row>
    <row r="60488" spans="2:2" x14ac:dyDescent="0.25">
      <c r="B60488" s="27"/>
    </row>
    <row r="60489" spans="2:2" x14ac:dyDescent="0.25">
      <c r="B60489" s="27"/>
    </row>
    <row r="60490" spans="2:2" x14ac:dyDescent="0.25">
      <c r="B60490" s="27"/>
    </row>
    <row r="60491" spans="2:2" x14ac:dyDescent="0.25">
      <c r="B60491" s="27"/>
    </row>
    <row r="60492" spans="2:2" x14ac:dyDescent="0.25">
      <c r="B60492" s="27"/>
    </row>
    <row r="60493" spans="2:2" x14ac:dyDescent="0.25">
      <c r="B60493" s="27"/>
    </row>
    <row r="60494" spans="2:2" x14ac:dyDescent="0.25">
      <c r="B60494" s="27"/>
    </row>
    <row r="60495" spans="2:2" x14ac:dyDescent="0.25">
      <c r="B60495" s="27"/>
    </row>
    <row r="60496" spans="2:2" x14ac:dyDescent="0.25">
      <c r="B60496" s="27"/>
    </row>
    <row r="60497" spans="2:2" x14ac:dyDescent="0.25">
      <c r="B60497" s="27"/>
    </row>
    <row r="60498" spans="2:2" x14ac:dyDescent="0.25">
      <c r="B60498" s="27"/>
    </row>
    <row r="60499" spans="2:2" x14ac:dyDescent="0.25">
      <c r="B60499" s="27"/>
    </row>
    <row r="60500" spans="2:2" x14ac:dyDescent="0.25">
      <c r="B60500" s="27"/>
    </row>
    <row r="60501" spans="2:2" x14ac:dyDescent="0.25">
      <c r="B60501" s="27"/>
    </row>
    <row r="60502" spans="2:2" x14ac:dyDescent="0.25">
      <c r="B60502" s="27"/>
    </row>
    <row r="60503" spans="2:2" x14ac:dyDescent="0.25">
      <c r="B60503" s="27"/>
    </row>
    <row r="60504" spans="2:2" x14ac:dyDescent="0.25">
      <c r="B60504" s="27"/>
    </row>
    <row r="60505" spans="2:2" x14ac:dyDescent="0.25">
      <c r="B60505" s="27"/>
    </row>
    <row r="60506" spans="2:2" x14ac:dyDescent="0.25">
      <c r="B60506" s="27"/>
    </row>
    <row r="60507" spans="2:2" x14ac:dyDescent="0.25">
      <c r="B60507" s="27"/>
    </row>
    <row r="60508" spans="2:2" x14ac:dyDescent="0.25">
      <c r="B60508" s="27"/>
    </row>
    <row r="60509" spans="2:2" x14ac:dyDescent="0.25">
      <c r="B60509" s="27"/>
    </row>
    <row r="60510" spans="2:2" x14ac:dyDescent="0.25">
      <c r="B60510" s="27"/>
    </row>
    <row r="60511" spans="2:2" x14ac:dyDescent="0.25">
      <c r="B60511" s="27"/>
    </row>
    <row r="60512" spans="2:2" x14ac:dyDescent="0.25">
      <c r="B60512" s="27"/>
    </row>
    <row r="60513" spans="2:2" x14ac:dyDescent="0.25">
      <c r="B60513" s="27"/>
    </row>
    <row r="60514" spans="2:2" x14ac:dyDescent="0.25">
      <c r="B60514" s="27"/>
    </row>
    <row r="60515" spans="2:2" x14ac:dyDescent="0.25">
      <c r="B60515" s="27"/>
    </row>
    <row r="60516" spans="2:2" x14ac:dyDescent="0.25">
      <c r="B60516" s="27"/>
    </row>
    <row r="60517" spans="2:2" x14ac:dyDescent="0.25">
      <c r="B60517" s="27"/>
    </row>
    <row r="60518" spans="2:2" x14ac:dyDescent="0.25">
      <c r="B60518" s="27"/>
    </row>
    <row r="60519" spans="2:2" x14ac:dyDescent="0.25">
      <c r="B60519" s="27"/>
    </row>
    <row r="60520" spans="2:2" x14ac:dyDescent="0.25">
      <c r="B60520" s="27"/>
    </row>
    <row r="60521" spans="2:2" x14ac:dyDescent="0.25">
      <c r="B60521" s="27"/>
    </row>
    <row r="60522" spans="2:2" x14ac:dyDescent="0.25">
      <c r="B60522" s="27"/>
    </row>
    <row r="60523" spans="2:2" x14ac:dyDescent="0.25">
      <c r="B60523" s="27"/>
    </row>
    <row r="60524" spans="2:2" x14ac:dyDescent="0.25">
      <c r="B60524" s="27"/>
    </row>
    <row r="60525" spans="2:2" x14ac:dyDescent="0.25">
      <c r="B60525" s="27"/>
    </row>
    <row r="60526" spans="2:2" x14ac:dyDescent="0.25">
      <c r="B60526" s="27"/>
    </row>
    <row r="60527" spans="2:2" x14ac:dyDescent="0.25">
      <c r="B60527" s="27"/>
    </row>
    <row r="60528" spans="2:2" x14ac:dyDescent="0.25">
      <c r="B60528" s="27"/>
    </row>
    <row r="60529" spans="2:2" x14ac:dyDescent="0.25">
      <c r="B60529" s="27"/>
    </row>
    <row r="60530" spans="2:2" x14ac:dyDescent="0.25">
      <c r="B60530" s="27"/>
    </row>
    <row r="60531" spans="2:2" x14ac:dyDescent="0.25">
      <c r="B60531" s="27"/>
    </row>
    <row r="60532" spans="2:2" x14ac:dyDescent="0.25">
      <c r="B60532" s="27"/>
    </row>
    <row r="60533" spans="2:2" x14ac:dyDescent="0.25">
      <c r="B60533" s="27"/>
    </row>
    <row r="60534" spans="2:2" x14ac:dyDescent="0.25">
      <c r="B60534" s="27"/>
    </row>
    <row r="60535" spans="2:2" x14ac:dyDescent="0.25">
      <c r="B60535" s="27"/>
    </row>
    <row r="60536" spans="2:2" x14ac:dyDescent="0.25">
      <c r="B60536" s="27"/>
    </row>
    <row r="60537" spans="2:2" x14ac:dyDescent="0.25">
      <c r="B60537" s="27"/>
    </row>
    <row r="60538" spans="2:2" x14ac:dyDescent="0.25">
      <c r="B60538" s="27"/>
    </row>
    <row r="60539" spans="2:2" x14ac:dyDescent="0.25">
      <c r="B60539" s="27"/>
    </row>
    <row r="60540" spans="2:2" x14ac:dyDescent="0.25">
      <c r="B60540" s="27"/>
    </row>
    <row r="60541" spans="2:2" x14ac:dyDescent="0.25">
      <c r="B60541" s="27"/>
    </row>
    <row r="60542" spans="2:2" x14ac:dyDescent="0.25">
      <c r="B60542" s="27"/>
    </row>
    <row r="60543" spans="2:2" x14ac:dyDescent="0.25">
      <c r="B60543" s="27"/>
    </row>
    <row r="60544" spans="2:2" x14ac:dyDescent="0.25">
      <c r="B60544" s="27"/>
    </row>
    <row r="60545" spans="2:2" x14ac:dyDescent="0.25">
      <c r="B60545" s="27"/>
    </row>
    <row r="60546" spans="2:2" x14ac:dyDescent="0.25">
      <c r="B60546" s="27"/>
    </row>
    <row r="60547" spans="2:2" x14ac:dyDescent="0.25">
      <c r="B60547" s="27"/>
    </row>
    <row r="60548" spans="2:2" x14ac:dyDescent="0.25">
      <c r="B60548" s="27"/>
    </row>
    <row r="60549" spans="2:2" x14ac:dyDescent="0.25">
      <c r="B60549" s="27"/>
    </row>
    <row r="60550" spans="2:2" x14ac:dyDescent="0.25">
      <c r="B60550" s="27"/>
    </row>
    <row r="60551" spans="2:2" x14ac:dyDescent="0.25">
      <c r="B60551" s="27"/>
    </row>
    <row r="60552" spans="2:2" x14ac:dyDescent="0.25">
      <c r="B60552" s="27"/>
    </row>
    <row r="60553" spans="2:2" x14ac:dyDescent="0.25">
      <c r="B60553" s="27"/>
    </row>
    <row r="60554" spans="2:2" x14ac:dyDescent="0.25">
      <c r="B60554" s="27"/>
    </row>
    <row r="60555" spans="2:2" x14ac:dyDescent="0.25">
      <c r="B60555" s="27"/>
    </row>
    <row r="60556" spans="2:2" x14ac:dyDescent="0.25">
      <c r="B60556" s="27"/>
    </row>
    <row r="60557" spans="2:2" x14ac:dyDescent="0.25">
      <c r="B60557" s="27"/>
    </row>
    <row r="60558" spans="2:2" x14ac:dyDescent="0.25">
      <c r="B60558" s="27"/>
    </row>
    <row r="60559" spans="2:2" x14ac:dyDescent="0.25">
      <c r="B60559" s="27"/>
    </row>
    <row r="60560" spans="2:2" x14ac:dyDescent="0.25">
      <c r="B60560" s="27"/>
    </row>
    <row r="60561" spans="2:2" x14ac:dyDescent="0.25">
      <c r="B60561" s="27"/>
    </row>
    <row r="60562" spans="2:2" x14ac:dyDescent="0.25">
      <c r="B60562" s="27"/>
    </row>
    <row r="60563" spans="2:2" x14ac:dyDescent="0.25">
      <c r="B60563" s="27"/>
    </row>
    <row r="60564" spans="2:2" x14ac:dyDescent="0.25">
      <c r="B60564" s="27"/>
    </row>
    <row r="60565" spans="2:2" x14ac:dyDescent="0.25">
      <c r="B60565" s="27"/>
    </row>
    <row r="60566" spans="2:2" x14ac:dyDescent="0.25">
      <c r="B60566" s="27"/>
    </row>
    <row r="60567" spans="2:2" x14ac:dyDescent="0.25">
      <c r="B60567" s="27"/>
    </row>
    <row r="60568" spans="2:2" x14ac:dyDescent="0.25">
      <c r="B60568" s="27"/>
    </row>
    <row r="60569" spans="2:2" x14ac:dyDescent="0.25">
      <c r="B60569" s="27"/>
    </row>
    <row r="60570" spans="2:2" x14ac:dyDescent="0.25">
      <c r="B60570" s="27"/>
    </row>
    <row r="60571" spans="2:2" x14ac:dyDescent="0.25">
      <c r="B60571" s="27"/>
    </row>
    <row r="60572" spans="2:2" x14ac:dyDescent="0.25">
      <c r="B60572" s="27"/>
    </row>
    <row r="60573" spans="2:2" x14ac:dyDescent="0.25">
      <c r="B60573" s="27"/>
    </row>
    <row r="60574" spans="2:2" x14ac:dyDescent="0.25">
      <c r="B60574" s="27"/>
    </row>
    <row r="60575" spans="2:2" x14ac:dyDescent="0.25">
      <c r="B60575" s="27"/>
    </row>
    <row r="60576" spans="2:2" x14ac:dyDescent="0.25">
      <c r="B60576" s="27"/>
    </row>
    <row r="60577" spans="2:2" x14ac:dyDescent="0.25">
      <c r="B60577" s="27"/>
    </row>
    <row r="60578" spans="2:2" x14ac:dyDescent="0.25">
      <c r="B60578" s="27"/>
    </row>
    <row r="60579" spans="2:2" x14ac:dyDescent="0.25">
      <c r="B60579" s="27"/>
    </row>
    <row r="60580" spans="2:2" x14ac:dyDescent="0.25">
      <c r="B60580" s="27"/>
    </row>
    <row r="60581" spans="2:2" x14ac:dyDescent="0.25">
      <c r="B60581" s="27"/>
    </row>
    <row r="60582" spans="2:2" x14ac:dyDescent="0.25">
      <c r="B60582" s="27"/>
    </row>
    <row r="60583" spans="2:2" x14ac:dyDescent="0.25">
      <c r="B60583" s="27"/>
    </row>
    <row r="60584" spans="2:2" x14ac:dyDescent="0.25">
      <c r="B60584" s="27"/>
    </row>
    <row r="60585" spans="2:2" x14ac:dyDescent="0.25">
      <c r="B60585" s="27"/>
    </row>
    <row r="60586" spans="2:2" x14ac:dyDescent="0.25">
      <c r="B60586" s="27"/>
    </row>
    <row r="60587" spans="2:2" x14ac:dyDescent="0.25">
      <c r="B60587" s="27"/>
    </row>
    <row r="60588" spans="2:2" x14ac:dyDescent="0.25">
      <c r="B60588" s="27"/>
    </row>
    <row r="60589" spans="2:2" x14ac:dyDescent="0.25">
      <c r="B60589" s="27"/>
    </row>
    <row r="60590" spans="2:2" x14ac:dyDescent="0.25">
      <c r="B60590" s="27"/>
    </row>
    <row r="60591" spans="2:2" x14ac:dyDescent="0.25">
      <c r="B60591" s="27"/>
    </row>
    <row r="60592" spans="2:2" x14ac:dyDescent="0.25">
      <c r="B60592" s="27"/>
    </row>
    <row r="60593" spans="2:2" x14ac:dyDescent="0.25">
      <c r="B60593" s="27"/>
    </row>
    <row r="60594" spans="2:2" x14ac:dyDescent="0.25">
      <c r="B60594" s="27"/>
    </row>
    <row r="60595" spans="2:2" x14ac:dyDescent="0.25">
      <c r="B60595" s="27"/>
    </row>
    <row r="60596" spans="2:2" x14ac:dyDescent="0.25">
      <c r="B60596" s="27"/>
    </row>
    <row r="60597" spans="2:2" x14ac:dyDescent="0.25">
      <c r="B60597" s="27"/>
    </row>
    <row r="60598" spans="2:2" x14ac:dyDescent="0.25">
      <c r="B60598" s="27"/>
    </row>
    <row r="60599" spans="2:2" x14ac:dyDescent="0.25">
      <c r="B60599" s="27"/>
    </row>
    <row r="60600" spans="2:2" x14ac:dyDescent="0.25">
      <c r="B60600" s="27"/>
    </row>
    <row r="60601" spans="2:2" x14ac:dyDescent="0.25">
      <c r="B60601" s="27"/>
    </row>
    <row r="60602" spans="2:2" x14ac:dyDescent="0.25">
      <c r="B60602" s="27"/>
    </row>
    <row r="60603" spans="2:2" x14ac:dyDescent="0.25">
      <c r="B60603" s="27"/>
    </row>
    <row r="60604" spans="2:2" x14ac:dyDescent="0.25">
      <c r="B60604" s="27"/>
    </row>
    <row r="60605" spans="2:2" x14ac:dyDescent="0.25">
      <c r="B60605" s="27"/>
    </row>
    <row r="60606" spans="2:2" x14ac:dyDescent="0.25">
      <c r="B60606" s="27"/>
    </row>
    <row r="60607" spans="2:2" x14ac:dyDescent="0.25">
      <c r="B60607" s="27"/>
    </row>
    <row r="60608" spans="2:2" x14ac:dyDescent="0.25">
      <c r="B60608" s="27"/>
    </row>
    <row r="60609" spans="2:2" x14ac:dyDescent="0.25">
      <c r="B60609" s="27"/>
    </row>
    <row r="60610" spans="2:2" x14ac:dyDescent="0.25">
      <c r="B60610" s="27"/>
    </row>
    <row r="60611" spans="2:2" x14ac:dyDescent="0.25">
      <c r="B60611" s="27"/>
    </row>
    <row r="60612" spans="2:2" x14ac:dyDescent="0.25">
      <c r="B60612" s="27"/>
    </row>
    <row r="60613" spans="2:2" x14ac:dyDescent="0.25">
      <c r="B60613" s="27"/>
    </row>
    <row r="60614" spans="2:2" x14ac:dyDescent="0.25">
      <c r="B60614" s="27"/>
    </row>
    <row r="60615" spans="2:2" x14ac:dyDescent="0.25">
      <c r="B60615" s="27"/>
    </row>
    <row r="60616" spans="2:2" x14ac:dyDescent="0.25">
      <c r="B60616" s="27"/>
    </row>
    <row r="60617" spans="2:2" x14ac:dyDescent="0.25">
      <c r="B60617" s="27"/>
    </row>
    <row r="60618" spans="2:2" x14ac:dyDescent="0.25">
      <c r="B60618" s="27"/>
    </row>
    <row r="60619" spans="2:2" x14ac:dyDescent="0.25">
      <c r="B60619" s="27"/>
    </row>
    <row r="60620" spans="2:2" x14ac:dyDescent="0.25">
      <c r="B60620" s="27"/>
    </row>
    <row r="60621" spans="2:2" x14ac:dyDescent="0.25">
      <c r="B60621" s="27"/>
    </row>
    <row r="60622" spans="2:2" x14ac:dyDescent="0.25">
      <c r="B60622" s="27"/>
    </row>
    <row r="60623" spans="2:2" x14ac:dyDescent="0.25">
      <c r="B60623" s="27"/>
    </row>
    <row r="60624" spans="2:2" x14ac:dyDescent="0.25">
      <c r="B60624" s="27"/>
    </row>
    <row r="60625" spans="2:2" x14ac:dyDescent="0.25">
      <c r="B60625" s="27"/>
    </row>
    <row r="60626" spans="2:2" x14ac:dyDescent="0.25">
      <c r="B60626" s="27"/>
    </row>
    <row r="60627" spans="2:2" x14ac:dyDescent="0.25">
      <c r="B60627" s="27"/>
    </row>
    <row r="60628" spans="2:2" x14ac:dyDescent="0.25">
      <c r="B60628" s="27"/>
    </row>
    <row r="60629" spans="2:2" x14ac:dyDescent="0.25">
      <c r="B60629" s="27"/>
    </row>
    <row r="60630" spans="2:2" x14ac:dyDescent="0.25">
      <c r="B60630" s="27"/>
    </row>
    <row r="60631" spans="2:2" x14ac:dyDescent="0.25">
      <c r="B60631" s="27"/>
    </row>
    <row r="60632" spans="2:2" x14ac:dyDescent="0.25">
      <c r="B60632" s="27"/>
    </row>
    <row r="60633" spans="2:2" x14ac:dyDescent="0.25">
      <c r="B60633" s="27"/>
    </row>
    <row r="60634" spans="2:2" x14ac:dyDescent="0.25">
      <c r="B60634" s="27"/>
    </row>
    <row r="60635" spans="2:2" x14ac:dyDescent="0.25">
      <c r="B60635" s="27"/>
    </row>
    <row r="60636" spans="2:2" x14ac:dyDescent="0.25">
      <c r="B60636" s="27"/>
    </row>
    <row r="60637" spans="2:2" x14ac:dyDescent="0.25">
      <c r="B60637" s="27"/>
    </row>
    <row r="60638" spans="2:2" x14ac:dyDescent="0.25">
      <c r="B60638" s="27"/>
    </row>
    <row r="60639" spans="2:2" x14ac:dyDescent="0.25">
      <c r="B60639" s="27"/>
    </row>
    <row r="60640" spans="2:2" x14ac:dyDescent="0.25">
      <c r="B60640" s="27"/>
    </row>
    <row r="60641" spans="2:2" x14ac:dyDescent="0.25">
      <c r="B60641" s="27"/>
    </row>
    <row r="60642" spans="2:2" x14ac:dyDescent="0.25">
      <c r="B60642" s="27"/>
    </row>
    <row r="60643" spans="2:2" x14ac:dyDescent="0.25">
      <c r="B60643" s="27"/>
    </row>
    <row r="60644" spans="2:2" x14ac:dyDescent="0.25">
      <c r="B60644" s="27"/>
    </row>
    <row r="60645" spans="2:2" x14ac:dyDescent="0.25">
      <c r="B60645" s="27"/>
    </row>
    <row r="60646" spans="2:2" x14ac:dyDescent="0.25">
      <c r="B60646" s="27"/>
    </row>
    <row r="60647" spans="2:2" x14ac:dyDescent="0.25">
      <c r="B60647" s="27"/>
    </row>
    <row r="60648" spans="2:2" x14ac:dyDescent="0.25">
      <c r="B60648" s="27"/>
    </row>
    <row r="60649" spans="2:2" x14ac:dyDescent="0.25">
      <c r="B60649" s="27"/>
    </row>
    <row r="60650" spans="2:2" x14ac:dyDescent="0.25">
      <c r="B60650" s="27"/>
    </row>
    <row r="60651" spans="2:2" x14ac:dyDescent="0.25">
      <c r="B60651" s="27"/>
    </row>
    <row r="60652" spans="2:2" x14ac:dyDescent="0.25">
      <c r="B60652" s="27"/>
    </row>
    <row r="60653" spans="2:2" x14ac:dyDescent="0.25">
      <c r="B60653" s="27"/>
    </row>
    <row r="60654" spans="2:2" x14ac:dyDescent="0.25">
      <c r="B60654" s="27"/>
    </row>
    <row r="60655" spans="2:2" x14ac:dyDescent="0.25">
      <c r="B60655" s="27"/>
    </row>
    <row r="60656" spans="2:2" x14ac:dyDescent="0.25">
      <c r="B60656" s="27"/>
    </row>
    <row r="60657" spans="2:2" x14ac:dyDescent="0.25">
      <c r="B60657" s="27"/>
    </row>
    <row r="60658" spans="2:2" x14ac:dyDescent="0.25">
      <c r="B60658" s="27"/>
    </row>
    <row r="60659" spans="2:2" x14ac:dyDescent="0.25">
      <c r="B60659" s="27"/>
    </row>
    <row r="60660" spans="2:2" x14ac:dyDescent="0.25">
      <c r="B60660" s="27"/>
    </row>
    <row r="60661" spans="2:2" x14ac:dyDescent="0.25">
      <c r="B60661" s="27"/>
    </row>
    <row r="60662" spans="2:2" x14ac:dyDescent="0.25">
      <c r="B60662" s="27"/>
    </row>
    <row r="60663" spans="2:2" x14ac:dyDescent="0.25">
      <c r="B60663" s="27"/>
    </row>
    <row r="60664" spans="2:2" x14ac:dyDescent="0.25">
      <c r="B60664" s="27"/>
    </row>
    <row r="60665" spans="2:2" x14ac:dyDescent="0.25">
      <c r="B60665" s="27"/>
    </row>
    <row r="60666" spans="2:2" x14ac:dyDescent="0.25">
      <c r="B60666" s="27"/>
    </row>
    <row r="60667" spans="2:2" x14ac:dyDescent="0.25">
      <c r="B60667" s="27"/>
    </row>
    <row r="60668" spans="2:2" x14ac:dyDescent="0.25">
      <c r="B60668" s="27"/>
    </row>
    <row r="60669" spans="2:2" x14ac:dyDescent="0.25">
      <c r="B60669" s="27"/>
    </row>
    <row r="60670" spans="2:2" x14ac:dyDescent="0.25">
      <c r="B60670" s="27"/>
    </row>
    <row r="60671" spans="2:2" x14ac:dyDescent="0.25">
      <c r="B60671" s="27"/>
    </row>
    <row r="60672" spans="2:2" x14ac:dyDescent="0.25">
      <c r="B60672" s="27"/>
    </row>
    <row r="60673" spans="2:2" x14ac:dyDescent="0.25">
      <c r="B60673" s="27"/>
    </row>
    <row r="60674" spans="2:2" x14ac:dyDescent="0.25">
      <c r="B60674" s="27"/>
    </row>
    <row r="60675" spans="2:2" x14ac:dyDescent="0.25">
      <c r="B60675" s="27"/>
    </row>
    <row r="60676" spans="2:2" x14ac:dyDescent="0.25">
      <c r="B60676" s="27"/>
    </row>
    <row r="60677" spans="2:2" x14ac:dyDescent="0.25">
      <c r="B60677" s="27"/>
    </row>
    <row r="60678" spans="2:2" x14ac:dyDescent="0.25">
      <c r="B60678" s="27"/>
    </row>
    <row r="60679" spans="2:2" x14ac:dyDescent="0.25">
      <c r="B60679" s="27"/>
    </row>
    <row r="60680" spans="2:2" x14ac:dyDescent="0.25">
      <c r="B60680" s="27"/>
    </row>
    <row r="60681" spans="2:2" x14ac:dyDescent="0.25">
      <c r="B60681" s="27"/>
    </row>
    <row r="60682" spans="2:2" x14ac:dyDescent="0.25">
      <c r="B60682" s="27"/>
    </row>
    <row r="60683" spans="2:2" x14ac:dyDescent="0.25">
      <c r="B60683" s="27"/>
    </row>
    <row r="60684" spans="2:2" x14ac:dyDescent="0.25">
      <c r="B60684" s="27"/>
    </row>
    <row r="60685" spans="2:2" x14ac:dyDescent="0.25">
      <c r="B60685" s="27"/>
    </row>
    <row r="60686" spans="2:2" x14ac:dyDescent="0.25">
      <c r="B60686" s="27"/>
    </row>
    <row r="60687" spans="2:2" x14ac:dyDescent="0.25">
      <c r="B60687" s="27"/>
    </row>
    <row r="60688" spans="2:2" x14ac:dyDescent="0.25">
      <c r="B60688" s="27"/>
    </row>
    <row r="60689" spans="2:2" x14ac:dyDescent="0.25">
      <c r="B60689" s="27"/>
    </row>
    <row r="60690" spans="2:2" x14ac:dyDescent="0.25">
      <c r="B60690" s="27"/>
    </row>
    <row r="60691" spans="2:2" x14ac:dyDescent="0.25">
      <c r="B60691" s="27"/>
    </row>
    <row r="60692" spans="2:2" x14ac:dyDescent="0.25">
      <c r="B60692" s="27"/>
    </row>
    <row r="60693" spans="2:2" x14ac:dyDescent="0.25">
      <c r="B60693" s="27"/>
    </row>
    <row r="60694" spans="2:2" x14ac:dyDescent="0.25">
      <c r="B60694" s="27"/>
    </row>
    <row r="60695" spans="2:2" x14ac:dyDescent="0.25">
      <c r="B60695" s="27"/>
    </row>
    <row r="60696" spans="2:2" x14ac:dyDescent="0.25">
      <c r="B60696" s="27"/>
    </row>
    <row r="60697" spans="2:2" x14ac:dyDescent="0.25">
      <c r="B60697" s="27"/>
    </row>
    <row r="60698" spans="2:2" x14ac:dyDescent="0.25">
      <c r="B60698" s="27"/>
    </row>
    <row r="60699" spans="2:2" x14ac:dyDescent="0.25">
      <c r="B60699" s="27"/>
    </row>
    <row r="60700" spans="2:2" x14ac:dyDescent="0.25">
      <c r="B60700" s="27"/>
    </row>
    <row r="60701" spans="2:2" x14ac:dyDescent="0.25">
      <c r="B60701" s="27"/>
    </row>
    <row r="60702" spans="2:2" x14ac:dyDescent="0.25">
      <c r="B60702" s="27"/>
    </row>
    <row r="60703" spans="2:2" x14ac:dyDescent="0.25">
      <c r="B60703" s="27"/>
    </row>
    <row r="60704" spans="2:2" x14ac:dyDescent="0.25">
      <c r="B60704" s="27"/>
    </row>
    <row r="60705" spans="2:2" x14ac:dyDescent="0.25">
      <c r="B60705" s="27"/>
    </row>
    <row r="60706" spans="2:2" x14ac:dyDescent="0.25">
      <c r="B60706" s="27"/>
    </row>
    <row r="60707" spans="2:2" x14ac:dyDescent="0.25">
      <c r="B60707" s="27"/>
    </row>
    <row r="60708" spans="2:2" x14ac:dyDescent="0.25">
      <c r="B60708" s="27"/>
    </row>
    <row r="60709" spans="2:2" x14ac:dyDescent="0.25">
      <c r="B60709" s="27"/>
    </row>
    <row r="60710" spans="2:2" x14ac:dyDescent="0.25">
      <c r="B60710" s="27"/>
    </row>
    <row r="60711" spans="2:2" x14ac:dyDescent="0.25">
      <c r="B60711" s="27"/>
    </row>
    <row r="60712" spans="2:2" x14ac:dyDescent="0.25">
      <c r="B60712" s="27"/>
    </row>
    <row r="60713" spans="2:2" x14ac:dyDescent="0.25">
      <c r="B60713" s="27"/>
    </row>
    <row r="60714" spans="2:2" x14ac:dyDescent="0.25">
      <c r="B60714" s="27"/>
    </row>
    <row r="60715" spans="2:2" x14ac:dyDescent="0.25">
      <c r="B60715" s="27"/>
    </row>
    <row r="60716" spans="2:2" x14ac:dyDescent="0.25">
      <c r="B60716" s="27"/>
    </row>
    <row r="60717" spans="2:2" x14ac:dyDescent="0.25">
      <c r="B60717" s="27"/>
    </row>
    <row r="60718" spans="2:2" x14ac:dyDescent="0.25">
      <c r="B60718" s="27"/>
    </row>
    <row r="60719" spans="2:2" x14ac:dyDescent="0.25">
      <c r="B60719" s="27"/>
    </row>
    <row r="60720" spans="2:2" x14ac:dyDescent="0.25">
      <c r="B60720" s="27"/>
    </row>
    <row r="60721" spans="2:2" x14ac:dyDescent="0.25">
      <c r="B60721" s="27"/>
    </row>
    <row r="60722" spans="2:2" x14ac:dyDescent="0.25">
      <c r="B60722" s="27"/>
    </row>
    <row r="60723" spans="2:2" x14ac:dyDescent="0.25">
      <c r="B60723" s="27"/>
    </row>
    <row r="60724" spans="2:2" x14ac:dyDescent="0.25">
      <c r="B60724" s="27"/>
    </row>
    <row r="60725" spans="2:2" x14ac:dyDescent="0.25">
      <c r="B60725" s="27"/>
    </row>
    <row r="60726" spans="2:2" x14ac:dyDescent="0.25">
      <c r="B60726" s="27"/>
    </row>
    <row r="60727" spans="2:2" x14ac:dyDescent="0.25">
      <c r="B60727" s="27"/>
    </row>
    <row r="60728" spans="2:2" x14ac:dyDescent="0.25">
      <c r="B60728" s="27"/>
    </row>
    <row r="60729" spans="2:2" x14ac:dyDescent="0.25">
      <c r="B60729" s="27"/>
    </row>
    <row r="60730" spans="2:2" x14ac:dyDescent="0.25">
      <c r="B60730" s="27"/>
    </row>
    <row r="60731" spans="2:2" x14ac:dyDescent="0.25">
      <c r="B60731" s="27"/>
    </row>
    <row r="60732" spans="2:2" x14ac:dyDescent="0.25">
      <c r="B60732" s="27"/>
    </row>
    <row r="60733" spans="2:2" x14ac:dyDescent="0.25">
      <c r="B60733" s="27"/>
    </row>
    <row r="60734" spans="2:2" x14ac:dyDescent="0.25">
      <c r="B60734" s="27"/>
    </row>
    <row r="60735" spans="2:2" x14ac:dyDescent="0.25">
      <c r="B60735" s="27"/>
    </row>
    <row r="60736" spans="2:2" x14ac:dyDescent="0.25">
      <c r="B60736" s="27"/>
    </row>
    <row r="60737" spans="2:2" x14ac:dyDescent="0.25">
      <c r="B60737" s="27"/>
    </row>
    <row r="60738" spans="2:2" x14ac:dyDescent="0.25">
      <c r="B60738" s="27"/>
    </row>
    <row r="60739" spans="2:2" x14ac:dyDescent="0.25">
      <c r="B60739" s="27"/>
    </row>
    <row r="60740" spans="2:2" x14ac:dyDescent="0.25">
      <c r="B60740" s="27"/>
    </row>
    <row r="60741" spans="2:2" x14ac:dyDescent="0.25">
      <c r="B60741" s="27"/>
    </row>
    <row r="60742" spans="2:2" x14ac:dyDescent="0.25">
      <c r="B60742" s="27"/>
    </row>
    <row r="60743" spans="2:2" x14ac:dyDescent="0.25">
      <c r="B60743" s="27"/>
    </row>
    <row r="60744" spans="2:2" x14ac:dyDescent="0.25">
      <c r="B60744" s="27"/>
    </row>
    <row r="60745" spans="2:2" x14ac:dyDescent="0.25">
      <c r="B60745" s="27"/>
    </row>
    <row r="60746" spans="2:2" x14ac:dyDescent="0.25">
      <c r="B60746" s="27"/>
    </row>
    <row r="60747" spans="2:2" x14ac:dyDescent="0.25">
      <c r="B60747" s="27"/>
    </row>
    <row r="60748" spans="2:2" x14ac:dyDescent="0.25">
      <c r="B60748" s="27"/>
    </row>
    <row r="60749" spans="2:2" x14ac:dyDescent="0.25">
      <c r="B60749" s="27"/>
    </row>
    <row r="60750" spans="2:2" x14ac:dyDescent="0.25">
      <c r="B60750" s="27"/>
    </row>
    <row r="60751" spans="2:2" x14ac:dyDescent="0.25">
      <c r="B60751" s="27"/>
    </row>
    <row r="60752" spans="2:2" x14ac:dyDescent="0.25">
      <c r="B60752" s="27"/>
    </row>
    <row r="60753" spans="2:2" x14ac:dyDescent="0.25">
      <c r="B60753" s="27"/>
    </row>
    <row r="60754" spans="2:2" x14ac:dyDescent="0.25">
      <c r="B60754" s="27"/>
    </row>
    <row r="60755" spans="2:2" x14ac:dyDescent="0.25">
      <c r="B60755" s="27"/>
    </row>
    <row r="60756" spans="2:2" x14ac:dyDescent="0.25">
      <c r="B60756" s="27"/>
    </row>
    <row r="60757" spans="2:2" x14ac:dyDescent="0.25">
      <c r="B60757" s="27"/>
    </row>
    <row r="60758" spans="2:2" x14ac:dyDescent="0.25">
      <c r="B60758" s="27"/>
    </row>
    <row r="60759" spans="2:2" x14ac:dyDescent="0.25">
      <c r="B60759" s="27"/>
    </row>
    <row r="60760" spans="2:2" x14ac:dyDescent="0.25">
      <c r="B60760" s="27"/>
    </row>
    <row r="60761" spans="2:2" x14ac:dyDescent="0.25">
      <c r="B60761" s="27"/>
    </row>
    <row r="60762" spans="2:2" x14ac:dyDescent="0.25">
      <c r="B60762" s="27"/>
    </row>
    <row r="60763" spans="2:2" x14ac:dyDescent="0.25">
      <c r="B60763" s="27"/>
    </row>
    <row r="60764" spans="2:2" x14ac:dyDescent="0.25">
      <c r="B60764" s="27"/>
    </row>
    <row r="60765" spans="2:2" x14ac:dyDescent="0.25">
      <c r="B60765" s="27"/>
    </row>
    <row r="60766" spans="2:2" x14ac:dyDescent="0.25">
      <c r="B60766" s="27"/>
    </row>
    <row r="60767" spans="2:2" x14ac:dyDescent="0.25">
      <c r="B60767" s="27"/>
    </row>
    <row r="60768" spans="2:2" x14ac:dyDescent="0.25">
      <c r="B60768" s="27"/>
    </row>
    <row r="60769" spans="2:2" x14ac:dyDescent="0.25">
      <c r="B60769" s="27"/>
    </row>
    <row r="60770" spans="2:2" x14ac:dyDescent="0.25">
      <c r="B60770" s="27"/>
    </row>
    <row r="60771" spans="2:2" x14ac:dyDescent="0.25">
      <c r="B60771" s="27"/>
    </row>
    <row r="60772" spans="2:2" x14ac:dyDescent="0.25">
      <c r="B60772" s="27"/>
    </row>
    <row r="60773" spans="2:2" x14ac:dyDescent="0.25">
      <c r="B60773" s="27"/>
    </row>
    <row r="60774" spans="2:2" x14ac:dyDescent="0.25">
      <c r="B60774" s="27"/>
    </row>
    <row r="60775" spans="2:2" x14ac:dyDescent="0.25">
      <c r="B60775" s="27"/>
    </row>
    <row r="60776" spans="2:2" x14ac:dyDescent="0.25">
      <c r="B60776" s="27"/>
    </row>
    <row r="60777" spans="2:2" x14ac:dyDescent="0.25">
      <c r="B60777" s="27"/>
    </row>
    <row r="60778" spans="2:2" x14ac:dyDescent="0.25">
      <c r="B60778" s="27"/>
    </row>
    <row r="60779" spans="2:2" x14ac:dyDescent="0.25">
      <c r="B60779" s="27"/>
    </row>
    <row r="60780" spans="2:2" x14ac:dyDescent="0.25">
      <c r="B60780" s="27"/>
    </row>
    <row r="60781" spans="2:2" x14ac:dyDescent="0.25">
      <c r="B60781" s="27"/>
    </row>
    <row r="60782" spans="2:2" x14ac:dyDescent="0.25">
      <c r="B60782" s="27"/>
    </row>
    <row r="60783" spans="2:2" x14ac:dyDescent="0.25">
      <c r="B60783" s="27"/>
    </row>
    <row r="60784" spans="2:2" x14ac:dyDescent="0.25">
      <c r="B60784" s="27"/>
    </row>
    <row r="60785" spans="2:2" x14ac:dyDescent="0.25">
      <c r="B60785" s="27"/>
    </row>
    <row r="60786" spans="2:2" x14ac:dyDescent="0.25">
      <c r="B60786" s="27"/>
    </row>
    <row r="60787" spans="2:2" x14ac:dyDescent="0.25">
      <c r="B60787" s="27"/>
    </row>
    <row r="60788" spans="2:2" x14ac:dyDescent="0.25">
      <c r="B60788" s="27"/>
    </row>
    <row r="60789" spans="2:2" x14ac:dyDescent="0.25">
      <c r="B60789" s="27"/>
    </row>
    <row r="60790" spans="2:2" x14ac:dyDescent="0.25">
      <c r="B60790" s="27"/>
    </row>
    <row r="60791" spans="2:2" x14ac:dyDescent="0.25">
      <c r="B60791" s="27"/>
    </row>
    <row r="60792" spans="2:2" x14ac:dyDescent="0.25">
      <c r="B60792" s="27"/>
    </row>
    <row r="60793" spans="2:2" x14ac:dyDescent="0.25">
      <c r="B60793" s="27"/>
    </row>
    <row r="60794" spans="2:2" x14ac:dyDescent="0.25">
      <c r="B60794" s="27"/>
    </row>
    <row r="60795" spans="2:2" x14ac:dyDescent="0.25">
      <c r="B60795" s="27"/>
    </row>
    <row r="60796" spans="2:2" x14ac:dyDescent="0.25">
      <c r="B60796" s="27"/>
    </row>
    <row r="60797" spans="2:2" x14ac:dyDescent="0.25">
      <c r="B60797" s="27"/>
    </row>
    <row r="60798" spans="2:2" x14ac:dyDescent="0.25">
      <c r="B60798" s="27"/>
    </row>
    <row r="60799" spans="2:2" x14ac:dyDescent="0.25">
      <c r="B60799" s="27"/>
    </row>
    <row r="60800" spans="2:2" x14ac:dyDescent="0.25">
      <c r="B60800" s="27"/>
    </row>
    <row r="60801" spans="2:2" x14ac:dyDescent="0.25">
      <c r="B60801" s="27"/>
    </row>
    <row r="60802" spans="2:2" x14ac:dyDescent="0.25">
      <c r="B60802" s="27"/>
    </row>
    <row r="60803" spans="2:2" x14ac:dyDescent="0.25">
      <c r="B60803" s="27"/>
    </row>
    <row r="60804" spans="2:2" x14ac:dyDescent="0.25">
      <c r="B60804" s="27"/>
    </row>
    <row r="60805" spans="2:2" x14ac:dyDescent="0.25">
      <c r="B60805" s="27"/>
    </row>
    <row r="60806" spans="2:2" x14ac:dyDescent="0.25">
      <c r="B60806" s="27"/>
    </row>
    <row r="60807" spans="2:2" x14ac:dyDescent="0.25">
      <c r="B60807" s="27"/>
    </row>
    <row r="60808" spans="2:2" x14ac:dyDescent="0.25">
      <c r="B60808" s="27"/>
    </row>
    <row r="60809" spans="2:2" x14ac:dyDescent="0.25">
      <c r="B60809" s="27"/>
    </row>
    <row r="60810" spans="2:2" x14ac:dyDescent="0.25">
      <c r="B60810" s="27"/>
    </row>
    <row r="60811" spans="2:2" x14ac:dyDescent="0.25">
      <c r="B60811" s="27"/>
    </row>
    <row r="60812" spans="2:2" x14ac:dyDescent="0.25">
      <c r="B60812" s="27"/>
    </row>
    <row r="60813" spans="2:2" x14ac:dyDescent="0.25">
      <c r="B60813" s="27"/>
    </row>
    <row r="60814" spans="2:2" x14ac:dyDescent="0.25">
      <c r="B60814" s="27"/>
    </row>
    <row r="60815" spans="2:2" x14ac:dyDescent="0.25">
      <c r="B60815" s="27"/>
    </row>
    <row r="60816" spans="2:2" x14ac:dyDescent="0.25">
      <c r="B60816" s="27"/>
    </row>
    <row r="60817" spans="2:2" x14ac:dyDescent="0.25">
      <c r="B60817" s="27"/>
    </row>
    <row r="60818" spans="2:2" x14ac:dyDescent="0.25">
      <c r="B60818" s="27"/>
    </row>
    <row r="60819" spans="2:2" x14ac:dyDescent="0.25">
      <c r="B60819" s="27"/>
    </row>
    <row r="60820" spans="2:2" x14ac:dyDescent="0.25">
      <c r="B60820" s="27"/>
    </row>
    <row r="60821" spans="2:2" x14ac:dyDescent="0.25">
      <c r="B60821" s="27"/>
    </row>
    <row r="60822" spans="2:2" x14ac:dyDescent="0.25">
      <c r="B60822" s="27"/>
    </row>
    <row r="60823" spans="2:2" x14ac:dyDescent="0.25">
      <c r="B60823" s="27"/>
    </row>
    <row r="60824" spans="2:2" x14ac:dyDescent="0.25">
      <c r="B60824" s="27"/>
    </row>
    <row r="60825" spans="2:2" x14ac:dyDescent="0.25">
      <c r="B60825" s="27"/>
    </row>
    <row r="60826" spans="2:2" x14ac:dyDescent="0.25">
      <c r="B60826" s="27"/>
    </row>
    <row r="60827" spans="2:2" x14ac:dyDescent="0.25">
      <c r="B60827" s="27"/>
    </row>
    <row r="60828" spans="2:2" x14ac:dyDescent="0.25">
      <c r="B60828" s="27"/>
    </row>
    <row r="60829" spans="2:2" x14ac:dyDescent="0.25">
      <c r="B60829" s="27"/>
    </row>
    <row r="60830" spans="2:2" x14ac:dyDescent="0.25">
      <c r="B60830" s="27"/>
    </row>
    <row r="60831" spans="2:2" x14ac:dyDescent="0.25">
      <c r="B60831" s="27"/>
    </row>
    <row r="60832" spans="2:2" x14ac:dyDescent="0.25">
      <c r="B60832" s="27"/>
    </row>
    <row r="60833" spans="2:2" x14ac:dyDescent="0.25">
      <c r="B60833" s="27"/>
    </row>
    <row r="60834" spans="2:2" x14ac:dyDescent="0.25">
      <c r="B60834" s="27"/>
    </row>
    <row r="60835" spans="2:2" x14ac:dyDescent="0.25">
      <c r="B60835" s="27"/>
    </row>
    <row r="60836" spans="2:2" x14ac:dyDescent="0.25">
      <c r="B60836" s="27"/>
    </row>
    <row r="60837" spans="2:2" x14ac:dyDescent="0.25">
      <c r="B60837" s="27"/>
    </row>
    <row r="60838" spans="2:2" x14ac:dyDescent="0.25">
      <c r="B60838" s="27"/>
    </row>
    <row r="60839" spans="2:2" x14ac:dyDescent="0.25">
      <c r="B60839" s="27"/>
    </row>
    <row r="60840" spans="2:2" x14ac:dyDescent="0.25">
      <c r="B60840" s="27"/>
    </row>
    <row r="60841" spans="2:2" x14ac:dyDescent="0.25">
      <c r="B60841" s="27"/>
    </row>
    <row r="60842" spans="2:2" x14ac:dyDescent="0.25">
      <c r="B60842" s="27"/>
    </row>
    <row r="60843" spans="2:2" x14ac:dyDescent="0.25">
      <c r="B60843" s="27"/>
    </row>
    <row r="60844" spans="2:2" x14ac:dyDescent="0.25">
      <c r="B60844" s="27"/>
    </row>
    <row r="60845" spans="2:2" x14ac:dyDescent="0.25">
      <c r="B60845" s="27"/>
    </row>
    <row r="60846" spans="2:2" x14ac:dyDescent="0.25">
      <c r="B60846" s="27"/>
    </row>
    <row r="60847" spans="2:2" x14ac:dyDescent="0.25">
      <c r="B60847" s="27"/>
    </row>
    <row r="60848" spans="2:2" x14ac:dyDescent="0.25">
      <c r="B60848" s="27"/>
    </row>
    <row r="60849" spans="2:2" x14ac:dyDescent="0.25">
      <c r="B60849" s="27"/>
    </row>
    <row r="60850" spans="2:2" x14ac:dyDescent="0.25">
      <c r="B60850" s="27"/>
    </row>
    <row r="60851" spans="2:2" x14ac:dyDescent="0.25">
      <c r="B60851" s="27"/>
    </row>
    <row r="60852" spans="2:2" x14ac:dyDescent="0.25">
      <c r="B60852" s="27"/>
    </row>
    <row r="60853" spans="2:2" x14ac:dyDescent="0.25">
      <c r="B60853" s="27"/>
    </row>
    <row r="60854" spans="2:2" x14ac:dyDescent="0.25">
      <c r="B60854" s="27"/>
    </row>
    <row r="60855" spans="2:2" x14ac:dyDescent="0.25">
      <c r="B60855" s="27"/>
    </row>
    <row r="60856" spans="2:2" x14ac:dyDescent="0.25">
      <c r="B60856" s="27"/>
    </row>
    <row r="60857" spans="2:2" x14ac:dyDescent="0.25">
      <c r="B60857" s="27"/>
    </row>
    <row r="60858" spans="2:2" x14ac:dyDescent="0.25">
      <c r="B60858" s="27"/>
    </row>
    <row r="60859" spans="2:2" x14ac:dyDescent="0.25">
      <c r="B60859" s="27"/>
    </row>
    <row r="60860" spans="2:2" x14ac:dyDescent="0.25">
      <c r="B60860" s="27"/>
    </row>
    <row r="60861" spans="2:2" x14ac:dyDescent="0.25">
      <c r="B60861" s="27"/>
    </row>
    <row r="60862" spans="2:2" x14ac:dyDescent="0.25">
      <c r="B60862" s="27"/>
    </row>
    <row r="60863" spans="2:2" x14ac:dyDescent="0.25">
      <c r="B60863" s="27"/>
    </row>
    <row r="60864" spans="2:2" x14ac:dyDescent="0.25">
      <c r="B60864" s="27"/>
    </row>
    <row r="60865" spans="2:2" x14ac:dyDescent="0.25">
      <c r="B60865" s="27"/>
    </row>
    <row r="60866" spans="2:2" x14ac:dyDescent="0.25">
      <c r="B60866" s="27"/>
    </row>
    <row r="60867" spans="2:2" x14ac:dyDescent="0.25">
      <c r="B60867" s="27"/>
    </row>
    <row r="60868" spans="2:2" x14ac:dyDescent="0.25">
      <c r="B60868" s="27"/>
    </row>
    <row r="60869" spans="2:2" x14ac:dyDescent="0.25">
      <c r="B60869" s="27"/>
    </row>
    <row r="60870" spans="2:2" x14ac:dyDescent="0.25">
      <c r="B60870" s="27"/>
    </row>
    <row r="60871" spans="2:2" x14ac:dyDescent="0.25">
      <c r="B60871" s="27"/>
    </row>
    <row r="60872" spans="2:2" x14ac:dyDescent="0.25">
      <c r="B60872" s="27"/>
    </row>
    <row r="60873" spans="2:2" x14ac:dyDescent="0.25">
      <c r="B60873" s="27"/>
    </row>
    <row r="60874" spans="2:2" x14ac:dyDescent="0.25">
      <c r="B60874" s="27"/>
    </row>
    <row r="60875" spans="2:2" x14ac:dyDescent="0.25">
      <c r="B60875" s="27"/>
    </row>
    <row r="60876" spans="2:2" x14ac:dyDescent="0.25">
      <c r="B60876" s="27"/>
    </row>
    <row r="60877" spans="2:2" x14ac:dyDescent="0.25">
      <c r="B60877" s="27"/>
    </row>
    <row r="60878" spans="2:2" x14ac:dyDescent="0.25">
      <c r="B60878" s="27"/>
    </row>
    <row r="60879" spans="2:2" x14ac:dyDescent="0.25">
      <c r="B60879" s="27"/>
    </row>
    <row r="60880" spans="2:2" x14ac:dyDescent="0.25">
      <c r="B60880" s="27"/>
    </row>
    <row r="60881" spans="2:2" x14ac:dyDescent="0.25">
      <c r="B60881" s="27"/>
    </row>
    <row r="60882" spans="2:2" x14ac:dyDescent="0.25">
      <c r="B60882" s="27"/>
    </row>
    <row r="60883" spans="2:2" x14ac:dyDescent="0.25">
      <c r="B60883" s="27"/>
    </row>
    <row r="60884" spans="2:2" x14ac:dyDescent="0.25">
      <c r="B60884" s="27"/>
    </row>
    <row r="60885" spans="2:2" x14ac:dyDescent="0.25">
      <c r="B60885" s="27"/>
    </row>
    <row r="60886" spans="2:2" x14ac:dyDescent="0.25">
      <c r="B60886" s="27"/>
    </row>
    <row r="60887" spans="2:2" x14ac:dyDescent="0.25">
      <c r="B60887" s="27"/>
    </row>
    <row r="60888" spans="2:2" x14ac:dyDescent="0.25">
      <c r="B60888" s="27"/>
    </row>
    <row r="60889" spans="2:2" x14ac:dyDescent="0.25">
      <c r="B60889" s="27"/>
    </row>
    <row r="60890" spans="2:2" x14ac:dyDescent="0.25">
      <c r="B60890" s="27"/>
    </row>
    <row r="60891" spans="2:2" x14ac:dyDescent="0.25">
      <c r="B60891" s="27"/>
    </row>
    <row r="60892" spans="2:2" x14ac:dyDescent="0.25">
      <c r="B60892" s="27"/>
    </row>
    <row r="60893" spans="2:2" x14ac:dyDescent="0.25">
      <c r="B60893" s="27"/>
    </row>
    <row r="60894" spans="2:2" x14ac:dyDescent="0.25">
      <c r="B60894" s="27"/>
    </row>
    <row r="60895" spans="2:2" x14ac:dyDescent="0.25">
      <c r="B60895" s="27"/>
    </row>
    <row r="60896" spans="2:2" x14ac:dyDescent="0.25">
      <c r="B60896" s="27"/>
    </row>
    <row r="60897" spans="2:2" x14ac:dyDescent="0.25">
      <c r="B60897" s="27"/>
    </row>
    <row r="60898" spans="2:2" x14ac:dyDescent="0.25">
      <c r="B60898" s="27"/>
    </row>
    <row r="60899" spans="2:2" x14ac:dyDescent="0.25">
      <c r="B60899" s="27"/>
    </row>
    <row r="60900" spans="2:2" x14ac:dyDescent="0.25">
      <c r="B60900" s="27"/>
    </row>
    <row r="60901" spans="2:2" x14ac:dyDescent="0.25">
      <c r="B60901" s="27"/>
    </row>
    <row r="60902" spans="2:2" x14ac:dyDescent="0.25">
      <c r="B60902" s="27"/>
    </row>
    <row r="60903" spans="2:2" x14ac:dyDescent="0.25">
      <c r="B60903" s="27"/>
    </row>
    <row r="60904" spans="2:2" x14ac:dyDescent="0.25">
      <c r="B60904" s="27"/>
    </row>
    <row r="60905" spans="2:2" x14ac:dyDescent="0.25">
      <c r="B60905" s="27"/>
    </row>
    <row r="60906" spans="2:2" x14ac:dyDescent="0.25">
      <c r="B60906" s="27"/>
    </row>
    <row r="60907" spans="2:2" x14ac:dyDescent="0.25">
      <c r="B60907" s="27"/>
    </row>
    <row r="60908" spans="2:2" x14ac:dyDescent="0.25">
      <c r="B60908" s="27"/>
    </row>
    <row r="60909" spans="2:2" x14ac:dyDescent="0.25">
      <c r="B60909" s="27"/>
    </row>
    <row r="60910" spans="2:2" x14ac:dyDescent="0.25">
      <c r="B60910" s="27"/>
    </row>
    <row r="60911" spans="2:2" x14ac:dyDescent="0.25">
      <c r="B60911" s="27"/>
    </row>
    <row r="60912" spans="2:2" x14ac:dyDescent="0.25">
      <c r="B60912" s="27"/>
    </row>
    <row r="60913" spans="2:2" x14ac:dyDescent="0.25">
      <c r="B60913" s="27"/>
    </row>
    <row r="60914" spans="2:2" x14ac:dyDescent="0.25">
      <c r="B60914" s="27"/>
    </row>
    <row r="60915" spans="2:2" x14ac:dyDescent="0.25">
      <c r="B60915" s="27"/>
    </row>
    <row r="60916" spans="2:2" x14ac:dyDescent="0.25">
      <c r="B60916" s="27"/>
    </row>
    <row r="60917" spans="2:2" x14ac:dyDescent="0.25">
      <c r="B60917" s="27"/>
    </row>
    <row r="60918" spans="2:2" x14ac:dyDescent="0.25">
      <c r="B60918" s="27"/>
    </row>
    <row r="60919" spans="2:2" x14ac:dyDescent="0.25">
      <c r="B60919" s="27"/>
    </row>
    <row r="60920" spans="2:2" x14ac:dyDescent="0.25">
      <c r="B60920" s="27"/>
    </row>
    <row r="60921" spans="2:2" x14ac:dyDescent="0.25">
      <c r="B60921" s="27"/>
    </row>
    <row r="60922" spans="2:2" x14ac:dyDescent="0.25">
      <c r="B60922" s="27"/>
    </row>
    <row r="60923" spans="2:2" x14ac:dyDescent="0.25">
      <c r="B60923" s="27"/>
    </row>
    <row r="60924" spans="2:2" x14ac:dyDescent="0.25">
      <c r="B60924" s="27"/>
    </row>
    <row r="60925" spans="2:2" x14ac:dyDescent="0.25">
      <c r="B60925" s="27"/>
    </row>
    <row r="60926" spans="2:2" x14ac:dyDescent="0.25">
      <c r="B60926" s="27"/>
    </row>
    <row r="60927" spans="2:2" x14ac:dyDescent="0.25">
      <c r="B60927" s="27"/>
    </row>
    <row r="60928" spans="2:2" x14ac:dyDescent="0.25">
      <c r="B60928" s="27"/>
    </row>
    <row r="60929" spans="2:2" x14ac:dyDescent="0.25">
      <c r="B60929" s="27"/>
    </row>
    <row r="60930" spans="2:2" x14ac:dyDescent="0.25">
      <c r="B60930" s="27"/>
    </row>
    <row r="60931" spans="2:2" x14ac:dyDescent="0.25">
      <c r="B60931" s="27"/>
    </row>
    <row r="60932" spans="2:2" x14ac:dyDescent="0.25">
      <c r="B60932" s="27"/>
    </row>
    <row r="60933" spans="2:2" x14ac:dyDescent="0.25">
      <c r="B60933" s="27"/>
    </row>
    <row r="60934" spans="2:2" x14ac:dyDescent="0.25">
      <c r="B60934" s="27"/>
    </row>
    <row r="60935" spans="2:2" x14ac:dyDescent="0.25">
      <c r="B60935" s="27"/>
    </row>
    <row r="60936" spans="2:2" x14ac:dyDescent="0.25">
      <c r="B60936" s="27"/>
    </row>
    <row r="60937" spans="2:2" x14ac:dyDescent="0.25">
      <c r="B60937" s="27"/>
    </row>
    <row r="60938" spans="2:2" x14ac:dyDescent="0.25">
      <c r="B60938" s="27"/>
    </row>
    <row r="60939" spans="2:2" x14ac:dyDescent="0.25">
      <c r="B60939" s="27"/>
    </row>
    <row r="60940" spans="2:2" x14ac:dyDescent="0.25">
      <c r="B60940" s="27"/>
    </row>
    <row r="60941" spans="2:2" x14ac:dyDescent="0.25">
      <c r="B60941" s="27"/>
    </row>
    <row r="60942" spans="2:2" x14ac:dyDescent="0.25">
      <c r="B60942" s="27"/>
    </row>
    <row r="60943" spans="2:2" x14ac:dyDescent="0.25">
      <c r="B60943" s="27"/>
    </row>
    <row r="60944" spans="2:2" x14ac:dyDescent="0.25">
      <c r="B60944" s="27"/>
    </row>
    <row r="60945" spans="2:2" x14ac:dyDescent="0.25">
      <c r="B60945" s="27"/>
    </row>
    <row r="60946" spans="2:2" x14ac:dyDescent="0.25">
      <c r="B60946" s="27"/>
    </row>
    <row r="60947" spans="2:2" x14ac:dyDescent="0.25">
      <c r="B60947" s="27"/>
    </row>
    <row r="60948" spans="2:2" x14ac:dyDescent="0.25">
      <c r="B60948" s="27"/>
    </row>
    <row r="60949" spans="2:2" x14ac:dyDescent="0.25">
      <c r="B60949" s="27"/>
    </row>
    <row r="60950" spans="2:2" x14ac:dyDescent="0.25">
      <c r="B60950" s="27"/>
    </row>
    <row r="60951" spans="2:2" x14ac:dyDescent="0.25">
      <c r="B60951" s="27"/>
    </row>
    <row r="60952" spans="2:2" x14ac:dyDescent="0.25">
      <c r="B60952" s="27"/>
    </row>
    <row r="60953" spans="2:2" x14ac:dyDescent="0.25">
      <c r="B60953" s="27"/>
    </row>
    <row r="60954" spans="2:2" x14ac:dyDescent="0.25">
      <c r="B60954" s="27"/>
    </row>
    <row r="60955" spans="2:2" x14ac:dyDescent="0.25">
      <c r="B60955" s="27"/>
    </row>
    <row r="60956" spans="2:2" x14ac:dyDescent="0.25">
      <c r="B60956" s="27"/>
    </row>
    <row r="60957" spans="2:2" x14ac:dyDescent="0.25">
      <c r="B60957" s="27"/>
    </row>
    <row r="60958" spans="2:2" x14ac:dyDescent="0.25">
      <c r="B60958" s="27"/>
    </row>
    <row r="60959" spans="2:2" x14ac:dyDescent="0.25">
      <c r="B60959" s="27"/>
    </row>
    <row r="60960" spans="2:2" x14ac:dyDescent="0.25">
      <c r="B60960" s="27"/>
    </row>
    <row r="60961" spans="2:2" x14ac:dyDescent="0.25">
      <c r="B60961" s="27"/>
    </row>
    <row r="60962" spans="2:2" x14ac:dyDescent="0.25">
      <c r="B60962" s="27"/>
    </row>
    <row r="60963" spans="2:2" x14ac:dyDescent="0.25">
      <c r="B60963" s="27"/>
    </row>
    <row r="60964" spans="2:2" x14ac:dyDescent="0.25">
      <c r="B60964" s="27"/>
    </row>
    <row r="60965" spans="2:2" x14ac:dyDescent="0.25">
      <c r="B60965" s="27"/>
    </row>
    <row r="60966" spans="2:2" x14ac:dyDescent="0.25">
      <c r="B60966" s="27"/>
    </row>
    <row r="60967" spans="2:2" x14ac:dyDescent="0.25">
      <c r="B60967" s="27"/>
    </row>
    <row r="60968" spans="2:2" x14ac:dyDescent="0.25">
      <c r="B60968" s="27"/>
    </row>
    <row r="60969" spans="2:2" x14ac:dyDescent="0.25">
      <c r="B60969" s="27"/>
    </row>
    <row r="60970" spans="2:2" x14ac:dyDescent="0.25">
      <c r="B60970" s="27"/>
    </row>
    <row r="60971" spans="2:2" x14ac:dyDescent="0.25">
      <c r="B60971" s="27"/>
    </row>
    <row r="60972" spans="2:2" x14ac:dyDescent="0.25">
      <c r="B60972" s="27"/>
    </row>
    <row r="60973" spans="2:2" x14ac:dyDescent="0.25">
      <c r="B60973" s="27"/>
    </row>
    <row r="60974" spans="2:2" x14ac:dyDescent="0.25">
      <c r="B60974" s="27"/>
    </row>
    <row r="60975" spans="2:2" x14ac:dyDescent="0.25">
      <c r="B60975" s="27"/>
    </row>
    <row r="60976" spans="2:2" x14ac:dyDescent="0.25">
      <c r="B60976" s="27"/>
    </row>
    <row r="60977" spans="2:2" x14ac:dyDescent="0.25">
      <c r="B60977" s="27"/>
    </row>
    <row r="60978" spans="2:2" x14ac:dyDescent="0.25">
      <c r="B60978" s="27"/>
    </row>
    <row r="60979" spans="2:2" x14ac:dyDescent="0.25">
      <c r="B60979" s="27"/>
    </row>
    <row r="60980" spans="2:2" x14ac:dyDescent="0.25">
      <c r="B60980" s="27"/>
    </row>
    <row r="60981" spans="2:2" x14ac:dyDescent="0.25">
      <c r="B60981" s="27"/>
    </row>
    <row r="60982" spans="2:2" x14ac:dyDescent="0.25">
      <c r="B60982" s="27"/>
    </row>
    <row r="60983" spans="2:2" x14ac:dyDescent="0.25">
      <c r="B60983" s="27"/>
    </row>
    <row r="60984" spans="2:2" x14ac:dyDescent="0.25">
      <c r="B60984" s="27"/>
    </row>
    <row r="60985" spans="2:2" x14ac:dyDescent="0.25">
      <c r="B60985" s="27"/>
    </row>
    <row r="60986" spans="2:2" x14ac:dyDescent="0.25">
      <c r="B60986" s="27"/>
    </row>
    <row r="60987" spans="2:2" x14ac:dyDescent="0.25">
      <c r="B60987" s="27"/>
    </row>
    <row r="60988" spans="2:2" x14ac:dyDescent="0.25">
      <c r="B60988" s="27"/>
    </row>
    <row r="60989" spans="2:2" x14ac:dyDescent="0.25">
      <c r="B60989" s="27"/>
    </row>
    <row r="60990" spans="2:2" x14ac:dyDescent="0.25">
      <c r="B60990" s="27"/>
    </row>
    <row r="60991" spans="2:2" x14ac:dyDescent="0.25">
      <c r="B60991" s="27"/>
    </row>
    <row r="60992" spans="2:2" x14ac:dyDescent="0.25">
      <c r="B60992" s="27"/>
    </row>
    <row r="60993" spans="2:2" x14ac:dyDescent="0.25">
      <c r="B60993" s="27"/>
    </row>
    <row r="60994" spans="2:2" x14ac:dyDescent="0.25">
      <c r="B60994" s="27"/>
    </row>
    <row r="60995" spans="2:2" x14ac:dyDescent="0.25">
      <c r="B60995" s="27"/>
    </row>
    <row r="60996" spans="2:2" x14ac:dyDescent="0.25">
      <c r="B60996" s="27"/>
    </row>
    <row r="60997" spans="2:2" x14ac:dyDescent="0.25">
      <c r="B60997" s="27"/>
    </row>
    <row r="60998" spans="2:2" x14ac:dyDescent="0.25">
      <c r="B60998" s="27"/>
    </row>
    <row r="60999" spans="2:2" x14ac:dyDescent="0.25">
      <c r="B60999" s="27"/>
    </row>
    <row r="61000" spans="2:2" x14ac:dyDescent="0.25">
      <c r="B61000" s="27"/>
    </row>
    <row r="61001" spans="2:2" x14ac:dyDescent="0.25">
      <c r="B61001" s="27"/>
    </row>
    <row r="61002" spans="2:2" x14ac:dyDescent="0.25">
      <c r="B61002" s="27"/>
    </row>
    <row r="61003" spans="2:2" x14ac:dyDescent="0.25">
      <c r="B61003" s="27"/>
    </row>
    <row r="61004" spans="2:2" x14ac:dyDescent="0.25">
      <c r="B61004" s="27"/>
    </row>
    <row r="61005" spans="2:2" x14ac:dyDescent="0.25">
      <c r="B61005" s="27"/>
    </row>
    <row r="61006" spans="2:2" x14ac:dyDescent="0.25">
      <c r="B61006" s="27"/>
    </row>
    <row r="61007" spans="2:2" x14ac:dyDescent="0.25">
      <c r="B61007" s="27"/>
    </row>
    <row r="61008" spans="2:2" x14ac:dyDescent="0.25">
      <c r="B61008" s="27"/>
    </row>
    <row r="61009" spans="2:2" x14ac:dyDescent="0.25">
      <c r="B61009" s="27"/>
    </row>
    <row r="61010" spans="2:2" x14ac:dyDescent="0.25">
      <c r="B61010" s="27"/>
    </row>
    <row r="61011" spans="2:2" x14ac:dyDescent="0.25">
      <c r="B61011" s="27"/>
    </row>
    <row r="61012" spans="2:2" x14ac:dyDescent="0.25">
      <c r="B61012" s="27"/>
    </row>
    <row r="61013" spans="2:2" x14ac:dyDescent="0.25">
      <c r="B61013" s="27"/>
    </row>
    <row r="61014" spans="2:2" x14ac:dyDescent="0.25">
      <c r="B61014" s="27"/>
    </row>
    <row r="61015" spans="2:2" x14ac:dyDescent="0.25">
      <c r="B61015" s="27"/>
    </row>
    <row r="61016" spans="2:2" x14ac:dyDescent="0.25">
      <c r="B61016" s="27"/>
    </row>
    <row r="61017" spans="2:2" x14ac:dyDescent="0.25">
      <c r="B61017" s="27"/>
    </row>
    <row r="61018" spans="2:2" x14ac:dyDescent="0.25">
      <c r="B61018" s="27"/>
    </row>
    <row r="61019" spans="2:2" x14ac:dyDescent="0.25">
      <c r="B61019" s="27"/>
    </row>
    <row r="61020" spans="2:2" x14ac:dyDescent="0.25">
      <c r="B61020" s="27"/>
    </row>
    <row r="61021" spans="2:2" x14ac:dyDescent="0.25">
      <c r="B61021" s="27"/>
    </row>
    <row r="61022" spans="2:2" x14ac:dyDescent="0.25">
      <c r="B61022" s="27"/>
    </row>
    <row r="61023" spans="2:2" x14ac:dyDescent="0.25">
      <c r="B61023" s="27"/>
    </row>
    <row r="61024" spans="2:2" x14ac:dyDescent="0.25">
      <c r="B61024" s="27"/>
    </row>
    <row r="61025" spans="2:2" x14ac:dyDescent="0.25">
      <c r="B61025" s="27"/>
    </row>
    <row r="61026" spans="2:2" x14ac:dyDescent="0.25">
      <c r="B61026" s="27"/>
    </row>
    <row r="61027" spans="2:2" x14ac:dyDescent="0.25">
      <c r="B61027" s="27"/>
    </row>
    <row r="61048" spans="2:2" x14ac:dyDescent="0.25">
      <c r="B61048" s="27"/>
    </row>
    <row r="61049" spans="2:2" x14ac:dyDescent="0.25">
      <c r="B61049" s="27"/>
    </row>
    <row r="61160" spans="2:2" x14ac:dyDescent="0.25">
      <c r="B61160" s="27"/>
    </row>
    <row r="61161" spans="2:2" x14ac:dyDescent="0.25">
      <c r="B61161" s="27"/>
    </row>
    <row r="61231" spans="2:2" x14ac:dyDescent="0.25">
      <c r="B61231" s="27"/>
    </row>
    <row r="61232" spans="2:2" x14ac:dyDescent="0.25">
      <c r="B61232" s="27"/>
    </row>
    <row r="61270" spans="2:2" x14ac:dyDescent="0.25">
      <c r="B61270" s="27"/>
    </row>
    <row r="61271" spans="2:2" x14ac:dyDescent="0.25">
      <c r="B61271" s="27"/>
    </row>
    <row r="61296" spans="2:2" x14ac:dyDescent="0.25">
      <c r="B61296" s="27"/>
    </row>
    <row r="61297" spans="2:2" x14ac:dyDescent="0.25">
      <c r="B61297" s="27"/>
    </row>
    <row r="61308" spans="2:2" x14ac:dyDescent="0.25">
      <c r="B61308" s="27"/>
    </row>
    <row r="61383" spans="2:2" x14ac:dyDescent="0.25">
      <c r="B61383" s="27"/>
    </row>
    <row r="61384" spans="2:2" x14ac:dyDescent="0.25">
      <c r="B61384" s="27"/>
    </row>
    <row r="61385" spans="2:2" x14ac:dyDescent="0.25">
      <c r="B61385" s="27"/>
    </row>
    <row r="61397" spans="2:2" x14ac:dyDescent="0.25">
      <c r="B61397" s="27"/>
    </row>
    <row r="61398" spans="2:2" x14ac:dyDescent="0.25">
      <c r="B61398" s="27"/>
    </row>
    <row r="61432" spans="2:2" x14ac:dyDescent="0.25">
      <c r="B61432" s="27"/>
    </row>
    <row r="61433" spans="2:2" x14ac:dyDescent="0.25">
      <c r="B61433" s="27"/>
    </row>
    <row r="61434" spans="2:2" x14ac:dyDescent="0.25">
      <c r="B61434" s="27"/>
    </row>
    <row r="61435" spans="2:2" x14ac:dyDescent="0.25">
      <c r="B61435" s="27"/>
    </row>
    <row r="61436" spans="2:2" x14ac:dyDescent="0.25">
      <c r="B61436" s="27"/>
    </row>
    <row r="61437" spans="2:2" x14ac:dyDescent="0.25">
      <c r="B61437" s="27"/>
    </row>
    <row r="61452" spans="2:2" x14ac:dyDescent="0.25">
      <c r="B61452" s="27"/>
    </row>
    <row r="61617" spans="2:2" x14ac:dyDescent="0.25">
      <c r="B61617" s="27"/>
    </row>
    <row r="61618" spans="2:2" x14ac:dyDescent="0.25">
      <c r="B61618" s="27"/>
    </row>
    <row r="61619" spans="2:2" x14ac:dyDescent="0.25">
      <c r="B61619" s="27"/>
    </row>
    <row r="61620" spans="2:2" x14ac:dyDescent="0.25">
      <c r="B61620" s="27"/>
    </row>
    <row r="61621" spans="2:2" x14ac:dyDescent="0.25">
      <c r="B61621" s="27"/>
    </row>
    <row r="61622" spans="2:2" x14ac:dyDescent="0.25">
      <c r="B61622" s="27"/>
    </row>
    <row r="61623" spans="2:2" x14ac:dyDescent="0.25">
      <c r="B61623" s="27"/>
    </row>
    <row r="61624" spans="2:2" x14ac:dyDescent="0.25">
      <c r="B61624" s="27"/>
    </row>
    <row r="61625" spans="2:2" x14ac:dyDescent="0.25">
      <c r="B61625" s="27"/>
    </row>
    <row r="61626" spans="2:2" x14ac:dyDescent="0.25">
      <c r="B61626" s="27"/>
    </row>
    <row r="61627" spans="2:2" x14ac:dyDescent="0.25">
      <c r="B61627" s="27"/>
    </row>
    <row r="61628" spans="2:2" x14ac:dyDescent="0.25">
      <c r="B61628" s="27"/>
    </row>
    <row r="61629" spans="2:2" x14ac:dyDescent="0.25">
      <c r="B61629" s="27"/>
    </row>
    <row r="61630" spans="2:2" x14ac:dyDescent="0.25">
      <c r="B61630" s="27"/>
    </row>
    <row r="61631" spans="2:2" x14ac:dyDescent="0.25">
      <c r="B61631" s="27"/>
    </row>
    <row r="61632" spans="2:2" x14ac:dyDescent="0.25">
      <c r="B61632" s="27"/>
    </row>
    <row r="61633" spans="2:2" x14ac:dyDescent="0.25">
      <c r="B61633" s="27"/>
    </row>
    <row r="61634" spans="2:2" x14ac:dyDescent="0.25">
      <c r="B61634" s="27"/>
    </row>
    <row r="61635" spans="2:2" x14ac:dyDescent="0.25">
      <c r="B61635" s="27"/>
    </row>
    <row r="61636" spans="2:2" x14ac:dyDescent="0.25">
      <c r="B61636" s="27"/>
    </row>
    <row r="61637" spans="2:2" x14ac:dyDescent="0.25">
      <c r="B61637" s="27"/>
    </row>
    <row r="61638" spans="2:2" x14ac:dyDescent="0.25">
      <c r="B61638" s="27"/>
    </row>
    <row r="61639" spans="2:2" x14ac:dyDescent="0.25">
      <c r="B61639" s="27"/>
    </row>
    <row r="61640" spans="2:2" x14ac:dyDescent="0.25">
      <c r="B61640" s="27"/>
    </row>
    <row r="61641" spans="2:2" x14ac:dyDescent="0.25">
      <c r="B61641" s="27"/>
    </row>
    <row r="61642" spans="2:2" x14ac:dyDescent="0.25">
      <c r="B61642" s="27"/>
    </row>
    <row r="61643" spans="2:2" x14ac:dyDescent="0.25">
      <c r="B61643" s="27"/>
    </row>
    <row r="61644" spans="2:2" x14ac:dyDescent="0.25">
      <c r="B61644" s="27"/>
    </row>
    <row r="61645" spans="2:2" x14ac:dyDescent="0.25">
      <c r="B61645" s="27"/>
    </row>
    <row r="61646" spans="2:2" x14ac:dyDescent="0.25">
      <c r="B61646" s="27"/>
    </row>
    <row r="61647" spans="2:2" x14ac:dyDescent="0.25">
      <c r="B61647" s="27"/>
    </row>
    <row r="61648" spans="2:2" x14ac:dyDescent="0.25">
      <c r="B61648" s="27"/>
    </row>
    <row r="61649" spans="2:2" x14ac:dyDescent="0.25">
      <c r="B61649" s="27"/>
    </row>
    <row r="61672" spans="2:2" x14ac:dyDescent="0.25">
      <c r="B61672" s="27"/>
    </row>
    <row r="61673" spans="2:2" x14ac:dyDescent="0.25">
      <c r="B61673" s="27"/>
    </row>
    <row r="61674" spans="2:2" x14ac:dyDescent="0.25">
      <c r="B61674" s="27"/>
    </row>
    <row r="61675" spans="2:2" x14ac:dyDescent="0.25">
      <c r="B61675" s="27"/>
    </row>
    <row r="61676" spans="2:2" x14ac:dyDescent="0.25">
      <c r="B61676" s="27"/>
    </row>
    <row r="61678" spans="2:2" x14ac:dyDescent="0.25">
      <c r="B61678" s="27"/>
    </row>
    <row r="61679" spans="2:2" x14ac:dyDescent="0.25">
      <c r="B61679" s="27"/>
    </row>
    <row r="61680" spans="2:2" x14ac:dyDescent="0.25">
      <c r="B61680" s="27"/>
    </row>
    <row r="61697" spans="2:2" x14ac:dyDescent="0.25">
      <c r="B61697" s="27"/>
    </row>
    <row r="61698" spans="2:2" x14ac:dyDescent="0.25">
      <c r="B61698" s="27"/>
    </row>
    <row r="61699" spans="2:2" x14ac:dyDescent="0.25">
      <c r="B61699" s="27"/>
    </row>
    <row r="61700" spans="2:2" x14ac:dyDescent="0.25">
      <c r="B61700" s="27"/>
    </row>
    <row r="61701" spans="2:2" x14ac:dyDescent="0.25">
      <c r="B61701" s="27"/>
    </row>
    <row r="61702" spans="2:2" x14ac:dyDescent="0.25">
      <c r="B61702" s="27"/>
    </row>
    <row r="61703" spans="2:2" x14ac:dyDescent="0.25">
      <c r="B61703" s="27"/>
    </row>
    <row r="61704" spans="2:2" x14ac:dyDescent="0.25">
      <c r="B61704" s="27"/>
    </row>
    <row r="61705" spans="2:2" x14ac:dyDescent="0.25">
      <c r="B61705" s="27"/>
    </row>
    <row r="61708" spans="2:2" x14ac:dyDescent="0.25">
      <c r="B61708" s="27"/>
    </row>
    <row r="61709" spans="2:2" x14ac:dyDescent="0.25">
      <c r="B61709" s="27"/>
    </row>
    <row r="61710" spans="2:2" x14ac:dyDescent="0.25">
      <c r="B61710" s="27"/>
    </row>
    <row r="61711" spans="2:2" x14ac:dyDescent="0.25">
      <c r="B61711" s="27"/>
    </row>
    <row r="61712" spans="2:2" x14ac:dyDescent="0.25">
      <c r="B61712" s="27"/>
    </row>
    <row r="61713" spans="2:2" x14ac:dyDescent="0.25">
      <c r="B61713" s="27"/>
    </row>
    <row r="61714" spans="2:2" x14ac:dyDescent="0.25">
      <c r="B61714" s="27"/>
    </row>
    <row r="61715" spans="2:2" x14ac:dyDescent="0.25">
      <c r="B61715" s="27"/>
    </row>
    <row r="61716" spans="2:2" x14ac:dyDescent="0.25">
      <c r="B61716" s="27"/>
    </row>
    <row r="61717" spans="2:2" x14ac:dyDescent="0.25">
      <c r="B61717" s="27"/>
    </row>
    <row r="61718" spans="2:2" x14ac:dyDescent="0.25">
      <c r="B61718" s="27"/>
    </row>
    <row r="61719" spans="2:2" x14ac:dyDescent="0.25">
      <c r="B61719" s="27"/>
    </row>
    <row r="61720" spans="2:2" x14ac:dyDescent="0.25">
      <c r="B61720" s="27"/>
    </row>
    <row r="61721" spans="2:2" x14ac:dyDescent="0.25">
      <c r="B61721" s="27"/>
    </row>
    <row r="61722" spans="2:2" x14ac:dyDescent="0.25">
      <c r="B61722" s="27"/>
    </row>
    <row r="61723" spans="2:2" x14ac:dyDescent="0.25">
      <c r="B61723" s="27"/>
    </row>
    <row r="61724" spans="2:2" x14ac:dyDescent="0.25">
      <c r="B61724" s="27"/>
    </row>
    <row r="61725" spans="2:2" x14ac:dyDescent="0.25">
      <c r="B61725" s="27"/>
    </row>
    <row r="61726" spans="2:2" x14ac:dyDescent="0.25">
      <c r="B61726" s="27"/>
    </row>
    <row r="61727" spans="2:2" x14ac:dyDescent="0.25">
      <c r="B61727" s="27"/>
    </row>
    <row r="61728" spans="2:2" x14ac:dyDescent="0.25">
      <c r="B61728" s="27"/>
    </row>
    <row r="61729" spans="2:2" x14ac:dyDescent="0.25">
      <c r="B61729" s="27"/>
    </row>
    <row r="61730" spans="2:2" x14ac:dyDescent="0.25">
      <c r="B61730" s="27"/>
    </row>
    <row r="61731" spans="2:2" x14ac:dyDescent="0.25">
      <c r="B61731" s="27"/>
    </row>
    <row r="61732" spans="2:2" x14ac:dyDescent="0.25">
      <c r="B61732" s="27"/>
    </row>
    <row r="61733" spans="2:2" x14ac:dyDescent="0.25">
      <c r="B61733" s="27"/>
    </row>
    <row r="61734" spans="2:2" x14ac:dyDescent="0.25">
      <c r="B61734" s="27"/>
    </row>
    <row r="61735" spans="2:2" x14ac:dyDescent="0.25">
      <c r="B61735" s="27"/>
    </row>
    <row r="61736" spans="2:2" x14ac:dyDescent="0.25">
      <c r="B61736" s="27"/>
    </row>
    <row r="61737" spans="2:2" x14ac:dyDescent="0.25">
      <c r="B61737" s="27"/>
    </row>
    <row r="61738" spans="2:2" x14ac:dyDescent="0.25">
      <c r="B61738" s="27"/>
    </row>
    <row r="61739" spans="2:2" x14ac:dyDescent="0.25">
      <c r="B61739" s="27"/>
    </row>
    <row r="61740" spans="2:2" x14ac:dyDescent="0.25">
      <c r="B61740" s="27"/>
    </row>
    <row r="61741" spans="2:2" x14ac:dyDescent="0.25">
      <c r="B61741" s="27"/>
    </row>
    <row r="61742" spans="2:2" x14ac:dyDescent="0.25">
      <c r="B61742" s="27"/>
    </row>
    <row r="61743" spans="2:2" x14ac:dyDescent="0.25">
      <c r="B61743" s="27"/>
    </row>
    <row r="61744" spans="2:2" x14ac:dyDescent="0.25">
      <c r="B61744" s="27"/>
    </row>
    <row r="61745" spans="2:2" x14ac:dyDescent="0.25">
      <c r="B61745" s="27"/>
    </row>
    <row r="61746" spans="2:2" x14ac:dyDescent="0.25">
      <c r="B61746" s="27"/>
    </row>
    <row r="61747" spans="2:2" x14ac:dyDescent="0.25">
      <c r="B61747" s="27"/>
    </row>
    <row r="61748" spans="2:2" x14ac:dyDescent="0.25">
      <c r="B61748" s="27"/>
    </row>
    <row r="61749" spans="2:2" x14ac:dyDescent="0.25">
      <c r="B61749" s="27"/>
    </row>
    <row r="61750" spans="2:2" x14ac:dyDescent="0.25">
      <c r="B61750" s="27"/>
    </row>
    <row r="61751" spans="2:2" x14ac:dyDescent="0.25">
      <c r="B61751" s="27"/>
    </row>
    <row r="61752" spans="2:2" x14ac:dyDescent="0.25">
      <c r="B61752" s="27"/>
    </row>
    <row r="61753" spans="2:2" x14ac:dyDescent="0.25">
      <c r="B61753" s="27"/>
    </row>
    <row r="61754" spans="2:2" x14ac:dyDescent="0.25">
      <c r="B61754" s="27"/>
    </row>
    <row r="61755" spans="2:2" x14ac:dyDescent="0.25">
      <c r="B61755" s="27"/>
    </row>
    <row r="61756" spans="2:2" x14ac:dyDescent="0.25">
      <c r="B61756" s="27"/>
    </row>
    <row r="61757" spans="2:2" x14ac:dyDescent="0.25">
      <c r="B61757" s="27"/>
    </row>
    <row r="61758" spans="2:2" x14ac:dyDescent="0.25">
      <c r="B61758" s="27"/>
    </row>
    <row r="61759" spans="2:2" x14ac:dyDescent="0.25">
      <c r="B61759" s="27"/>
    </row>
    <row r="61760" spans="2:2" x14ac:dyDescent="0.25">
      <c r="B61760" s="27"/>
    </row>
    <row r="61761" spans="2:2" x14ac:dyDescent="0.25">
      <c r="B61761" s="27"/>
    </row>
    <row r="61762" spans="2:2" x14ac:dyDescent="0.25">
      <c r="B61762" s="27"/>
    </row>
    <row r="61763" spans="2:2" x14ac:dyDescent="0.25">
      <c r="B61763" s="27"/>
    </row>
    <row r="61764" spans="2:2" x14ac:dyDescent="0.25">
      <c r="B61764" s="27"/>
    </row>
    <row r="61765" spans="2:2" x14ac:dyDescent="0.25">
      <c r="B61765" s="27"/>
    </row>
    <row r="61766" spans="2:2" x14ac:dyDescent="0.25">
      <c r="B61766" s="27"/>
    </row>
    <row r="61767" spans="2:2" x14ac:dyDescent="0.25">
      <c r="B61767" s="27"/>
    </row>
    <row r="61768" spans="2:2" x14ac:dyDescent="0.25">
      <c r="B61768" s="27"/>
    </row>
    <row r="61769" spans="2:2" x14ac:dyDescent="0.25">
      <c r="B61769" s="27"/>
    </row>
    <row r="61770" spans="2:2" x14ac:dyDescent="0.25">
      <c r="B61770" s="27"/>
    </row>
    <row r="61771" spans="2:2" x14ac:dyDescent="0.25">
      <c r="B61771" s="27"/>
    </row>
    <row r="61772" spans="2:2" x14ac:dyDescent="0.25">
      <c r="B61772" s="27"/>
    </row>
    <row r="61773" spans="2:2" x14ac:dyDescent="0.25">
      <c r="B61773" s="27"/>
    </row>
    <row r="61774" spans="2:2" x14ac:dyDescent="0.25">
      <c r="B61774" s="27"/>
    </row>
    <row r="61775" spans="2:2" x14ac:dyDescent="0.25">
      <c r="B61775" s="27"/>
    </row>
    <row r="61776" spans="2:2" x14ac:dyDescent="0.25">
      <c r="B61776" s="27"/>
    </row>
    <row r="61777" spans="2:2" x14ac:dyDescent="0.25">
      <c r="B61777" s="27"/>
    </row>
    <row r="61778" spans="2:2" x14ac:dyDescent="0.25">
      <c r="B61778" s="27"/>
    </row>
    <row r="61779" spans="2:2" x14ac:dyDescent="0.25">
      <c r="B61779" s="27"/>
    </row>
    <row r="61780" spans="2:2" x14ac:dyDescent="0.25">
      <c r="B61780" s="27"/>
    </row>
    <row r="61781" spans="2:2" x14ac:dyDescent="0.25">
      <c r="B61781" s="27"/>
    </row>
    <row r="61782" spans="2:2" x14ac:dyDescent="0.25">
      <c r="B61782" s="27"/>
    </row>
    <row r="61783" spans="2:2" x14ac:dyDescent="0.25">
      <c r="B61783" s="27"/>
    </row>
    <row r="61784" spans="2:2" x14ac:dyDescent="0.25">
      <c r="B61784" s="27"/>
    </row>
    <row r="61785" spans="2:2" x14ac:dyDescent="0.25">
      <c r="B61785" s="27"/>
    </row>
    <row r="61786" spans="2:2" x14ac:dyDescent="0.25">
      <c r="B61786" s="27"/>
    </row>
    <row r="61787" spans="2:2" x14ac:dyDescent="0.25">
      <c r="B61787" s="27"/>
    </row>
    <row r="61788" spans="2:2" x14ac:dyDescent="0.25">
      <c r="B61788" s="27"/>
    </row>
    <row r="61789" spans="2:2" x14ac:dyDescent="0.25">
      <c r="B61789" s="27"/>
    </row>
    <row r="61790" spans="2:2" x14ac:dyDescent="0.25">
      <c r="B61790" s="27"/>
    </row>
    <row r="61791" spans="2:2" x14ac:dyDescent="0.25">
      <c r="B61791" s="27"/>
    </row>
    <row r="61792" spans="2:2" x14ac:dyDescent="0.25">
      <c r="B61792" s="27"/>
    </row>
    <row r="61793" spans="2:2" x14ac:dyDescent="0.25">
      <c r="B61793" s="27"/>
    </row>
    <row r="61794" spans="2:2" x14ac:dyDescent="0.25">
      <c r="B61794" s="27"/>
    </row>
    <row r="61795" spans="2:2" x14ac:dyDescent="0.25">
      <c r="B61795" s="27"/>
    </row>
    <row r="61796" spans="2:2" x14ac:dyDescent="0.25">
      <c r="B61796" s="27"/>
    </row>
    <row r="61797" spans="2:2" x14ac:dyDescent="0.25">
      <c r="B61797" s="27"/>
    </row>
    <row r="61798" spans="2:2" x14ac:dyDescent="0.25">
      <c r="B61798" s="27"/>
    </row>
    <row r="61799" spans="2:2" x14ac:dyDescent="0.25">
      <c r="B61799" s="27"/>
    </row>
    <row r="61800" spans="2:2" x14ac:dyDescent="0.25">
      <c r="B61800" s="27"/>
    </row>
    <row r="61801" spans="2:2" x14ac:dyDescent="0.25">
      <c r="B61801" s="27"/>
    </row>
    <row r="61802" spans="2:2" x14ac:dyDescent="0.25">
      <c r="B61802" s="27"/>
    </row>
    <row r="61803" spans="2:2" x14ac:dyDescent="0.25">
      <c r="B61803" s="27"/>
    </row>
    <row r="61804" spans="2:2" x14ac:dyDescent="0.25">
      <c r="B61804" s="27"/>
    </row>
    <row r="61805" spans="2:2" x14ac:dyDescent="0.25">
      <c r="B61805" s="27"/>
    </row>
    <row r="61806" spans="2:2" x14ac:dyDescent="0.25">
      <c r="B61806" s="27"/>
    </row>
    <row r="61807" spans="2:2" x14ac:dyDescent="0.25">
      <c r="B61807" s="27"/>
    </row>
    <row r="61808" spans="2:2" x14ac:dyDescent="0.25">
      <c r="B61808" s="27"/>
    </row>
    <row r="61809" spans="2:2" x14ac:dyDescent="0.25">
      <c r="B61809" s="27"/>
    </row>
    <row r="61810" spans="2:2" x14ac:dyDescent="0.25">
      <c r="B61810" s="27"/>
    </row>
    <row r="61811" spans="2:2" x14ac:dyDescent="0.25">
      <c r="B61811" s="27"/>
    </row>
    <row r="61812" spans="2:2" x14ac:dyDescent="0.25">
      <c r="B61812" s="27"/>
    </row>
    <row r="61813" spans="2:2" x14ac:dyDescent="0.25">
      <c r="B61813" s="27"/>
    </row>
    <row r="61814" spans="2:2" x14ac:dyDescent="0.25">
      <c r="B61814" s="27"/>
    </row>
    <row r="61815" spans="2:2" x14ac:dyDescent="0.25">
      <c r="B61815" s="27"/>
    </row>
    <row r="61816" spans="2:2" x14ac:dyDescent="0.25">
      <c r="B61816" s="27"/>
    </row>
    <row r="61817" spans="2:2" x14ac:dyDescent="0.25">
      <c r="B61817" s="27"/>
    </row>
    <row r="61818" spans="2:2" x14ac:dyDescent="0.25">
      <c r="B61818" s="27"/>
    </row>
    <row r="61819" spans="2:2" x14ac:dyDescent="0.25">
      <c r="B61819" s="27"/>
    </row>
    <row r="61820" spans="2:2" x14ac:dyDescent="0.25">
      <c r="B61820" s="27"/>
    </row>
    <row r="61821" spans="2:2" x14ac:dyDescent="0.25">
      <c r="B61821" s="27"/>
    </row>
    <row r="61822" spans="2:2" x14ac:dyDescent="0.25">
      <c r="B61822" s="27"/>
    </row>
    <row r="61823" spans="2:2" x14ac:dyDescent="0.25">
      <c r="B61823" s="27"/>
    </row>
    <row r="61824" spans="2:2" x14ac:dyDescent="0.25">
      <c r="B61824" s="27"/>
    </row>
    <row r="61825" spans="2:2" x14ac:dyDescent="0.25">
      <c r="B61825" s="27"/>
    </row>
    <row r="61826" spans="2:2" x14ac:dyDescent="0.25">
      <c r="B61826" s="27"/>
    </row>
    <row r="61827" spans="2:2" x14ac:dyDescent="0.25">
      <c r="B61827" s="27"/>
    </row>
    <row r="61828" spans="2:2" x14ac:dyDescent="0.25">
      <c r="B61828" s="27"/>
    </row>
    <row r="61829" spans="2:2" x14ac:dyDescent="0.25">
      <c r="B61829" s="27"/>
    </row>
    <row r="61830" spans="2:2" x14ac:dyDescent="0.25">
      <c r="B61830" s="27"/>
    </row>
    <row r="61831" spans="2:2" x14ac:dyDescent="0.25">
      <c r="B61831" s="27"/>
    </row>
    <row r="61832" spans="2:2" x14ac:dyDescent="0.25">
      <c r="B61832" s="27"/>
    </row>
    <row r="61874" spans="2:2" x14ac:dyDescent="0.25">
      <c r="B61874" s="27"/>
    </row>
    <row r="62048" spans="2:2" x14ac:dyDescent="0.25">
      <c r="B62048" s="27"/>
    </row>
    <row r="62049" spans="2:2" x14ac:dyDescent="0.25">
      <c r="B62049" s="27"/>
    </row>
    <row r="62050" spans="2:2" x14ac:dyDescent="0.25">
      <c r="B62050" s="27"/>
    </row>
    <row r="62051" spans="2:2" x14ac:dyDescent="0.25">
      <c r="B62051" s="27"/>
    </row>
    <row r="62052" spans="2:2" x14ac:dyDescent="0.25">
      <c r="B62052" s="27"/>
    </row>
    <row r="62053" spans="2:2" x14ac:dyDescent="0.25">
      <c r="B62053" s="27"/>
    </row>
    <row r="62054" spans="2:2" x14ac:dyDescent="0.25">
      <c r="B62054" s="27"/>
    </row>
    <row r="62055" spans="2:2" x14ac:dyDescent="0.25">
      <c r="B62055" s="27"/>
    </row>
    <row r="62056" spans="2:2" x14ac:dyDescent="0.25">
      <c r="B62056" s="27"/>
    </row>
    <row r="62083" spans="2:2" x14ac:dyDescent="0.25">
      <c r="B62083" s="27"/>
    </row>
    <row r="62084" spans="2:2" x14ac:dyDescent="0.25">
      <c r="B62084" s="27"/>
    </row>
    <row r="62085" spans="2:2" x14ac:dyDescent="0.25">
      <c r="B62085" s="27"/>
    </row>
    <row r="62095" spans="2:2" x14ac:dyDescent="0.25">
      <c r="B62095" s="27"/>
    </row>
    <row r="62096" spans="2:2" x14ac:dyDescent="0.25">
      <c r="B62096" s="27"/>
    </row>
    <row r="62097" spans="2:2" x14ac:dyDescent="0.25">
      <c r="B62097" s="27"/>
    </row>
    <row r="62098" spans="2:2" x14ac:dyDescent="0.25">
      <c r="B62098" s="27"/>
    </row>
    <row r="62129" spans="2:2" x14ac:dyDescent="0.25">
      <c r="B62129" s="27"/>
    </row>
    <row r="62130" spans="2:2" x14ac:dyDescent="0.25">
      <c r="B62130" s="27"/>
    </row>
    <row r="62131" spans="2:2" x14ac:dyDescent="0.25">
      <c r="B62131" s="27"/>
    </row>
    <row r="62296" spans="2:2" x14ac:dyDescent="0.25">
      <c r="B62296" s="27"/>
    </row>
    <row r="62346" spans="2:2" x14ac:dyDescent="0.25">
      <c r="B62346" s="27"/>
    </row>
    <row r="62364" spans="2:2" x14ac:dyDescent="0.25">
      <c r="B62364" s="27"/>
    </row>
    <row r="62365" spans="2:2" x14ac:dyDescent="0.25">
      <c r="B62365" s="27"/>
    </row>
    <row r="62366" spans="2:2" x14ac:dyDescent="0.25">
      <c r="B62366" s="27"/>
    </row>
    <row r="62367" spans="2:2" x14ac:dyDescent="0.25">
      <c r="B62367" s="27"/>
    </row>
    <row r="62368" spans="2:2" x14ac:dyDescent="0.25">
      <c r="B62368" s="27"/>
    </row>
    <row r="62369" spans="2:2" x14ac:dyDescent="0.25">
      <c r="B62369" s="27"/>
    </row>
    <row r="62423" spans="2:2" x14ac:dyDescent="0.25">
      <c r="B62423" s="27"/>
    </row>
    <row r="62424" spans="2:2" x14ac:dyDescent="0.25">
      <c r="B62424" s="27"/>
    </row>
    <row r="62425" spans="2:2" x14ac:dyDescent="0.25">
      <c r="B62425" s="27"/>
    </row>
    <row r="62426" spans="2:2" x14ac:dyDescent="0.25">
      <c r="B62426" s="27"/>
    </row>
    <row r="62427" spans="2:2" x14ac:dyDescent="0.25">
      <c r="B62427" s="27"/>
    </row>
    <row r="62428" spans="2:2" x14ac:dyDescent="0.25">
      <c r="B62428" s="27"/>
    </row>
    <row r="62429" spans="2:2" x14ac:dyDescent="0.25">
      <c r="B62429" s="27"/>
    </row>
    <row r="62430" spans="2:2" x14ac:dyDescent="0.25">
      <c r="B62430" s="27"/>
    </row>
    <row r="62431" spans="2:2" x14ac:dyDescent="0.25">
      <c r="B62431" s="27"/>
    </row>
    <row r="62432" spans="2:2" x14ac:dyDescent="0.25">
      <c r="B62432" s="27"/>
    </row>
    <row r="62433" spans="2:2" x14ac:dyDescent="0.25">
      <c r="B62433" s="27"/>
    </row>
    <row r="62434" spans="2:2" x14ac:dyDescent="0.25">
      <c r="B62434" s="27"/>
    </row>
    <row r="62435" spans="2:2" x14ac:dyDescent="0.25">
      <c r="B62435" s="27"/>
    </row>
    <row r="62436" spans="2:2" x14ac:dyDescent="0.25">
      <c r="B62436" s="27"/>
    </row>
    <row r="62437" spans="2:2" x14ac:dyDescent="0.25">
      <c r="B62437" s="27"/>
    </row>
    <row r="62438" spans="2:2" x14ac:dyDescent="0.25">
      <c r="B62438" s="27"/>
    </row>
    <row r="62439" spans="2:2" x14ac:dyDescent="0.25">
      <c r="B62439" s="27"/>
    </row>
    <row r="62440" spans="2:2" x14ac:dyDescent="0.25">
      <c r="B62440" s="27"/>
    </row>
    <row r="62441" spans="2:2" x14ac:dyDescent="0.25">
      <c r="B62441" s="27"/>
    </row>
    <row r="62442" spans="2:2" x14ac:dyDescent="0.25">
      <c r="B62442" s="27"/>
    </row>
    <row r="62443" spans="2:2" x14ac:dyDescent="0.25">
      <c r="B62443" s="27"/>
    </row>
    <row r="62444" spans="2:2" x14ac:dyDescent="0.25">
      <c r="B62444" s="27"/>
    </row>
    <row r="62445" spans="2:2" x14ac:dyDescent="0.25">
      <c r="B62445" s="27"/>
    </row>
    <row r="62446" spans="2:2" x14ac:dyDescent="0.25">
      <c r="B62446" s="27"/>
    </row>
    <row r="62447" spans="2:2" x14ac:dyDescent="0.25">
      <c r="B62447" s="27"/>
    </row>
    <row r="62448" spans="2:2" x14ac:dyDescent="0.25">
      <c r="B62448" s="27"/>
    </row>
    <row r="62449" spans="2:2" x14ac:dyDescent="0.25">
      <c r="B62449" s="27"/>
    </row>
    <row r="62450" spans="2:2" x14ac:dyDescent="0.25">
      <c r="B62450" s="27"/>
    </row>
    <row r="62451" spans="2:2" x14ac:dyDescent="0.25">
      <c r="B62451" s="27"/>
    </row>
    <row r="62452" spans="2:2" x14ac:dyDescent="0.25">
      <c r="B62452" s="27"/>
    </row>
    <row r="62453" spans="2:2" x14ac:dyDescent="0.25">
      <c r="B62453" s="27"/>
    </row>
    <row r="62454" spans="2:2" x14ac:dyDescent="0.25">
      <c r="B62454" s="27"/>
    </row>
    <row r="62455" spans="2:2" x14ac:dyDescent="0.25">
      <c r="B62455" s="27"/>
    </row>
    <row r="62456" spans="2:2" x14ac:dyDescent="0.25">
      <c r="B62456" s="27"/>
    </row>
    <row r="62457" spans="2:2" x14ac:dyDescent="0.25">
      <c r="B62457" s="27"/>
    </row>
    <row r="62458" spans="2:2" x14ac:dyDescent="0.25">
      <c r="B62458" s="27"/>
    </row>
    <row r="62459" spans="2:2" x14ac:dyDescent="0.25">
      <c r="B62459" s="27"/>
    </row>
    <row r="62460" spans="2:2" x14ac:dyDescent="0.25">
      <c r="B62460" s="27"/>
    </row>
    <row r="62461" spans="2:2" x14ac:dyDescent="0.25">
      <c r="B62461" s="27"/>
    </row>
    <row r="62462" spans="2:2" x14ac:dyDescent="0.25">
      <c r="B62462" s="27"/>
    </row>
    <row r="62463" spans="2:2" x14ac:dyDescent="0.25">
      <c r="B62463" s="27"/>
    </row>
    <row r="62464" spans="2:2" x14ac:dyDescent="0.25">
      <c r="B62464" s="27"/>
    </row>
    <row r="62465" spans="2:2" x14ac:dyDescent="0.25">
      <c r="B62465" s="27"/>
    </row>
    <row r="62466" spans="2:2" x14ac:dyDescent="0.25">
      <c r="B62466" s="27"/>
    </row>
    <row r="62467" spans="2:2" x14ac:dyDescent="0.25">
      <c r="B62467" s="27"/>
    </row>
    <row r="62468" spans="2:2" x14ac:dyDescent="0.25">
      <c r="B62468" s="27"/>
    </row>
    <row r="62469" spans="2:2" x14ac:dyDescent="0.25">
      <c r="B62469" s="27"/>
    </row>
    <row r="62470" spans="2:2" x14ac:dyDescent="0.25">
      <c r="B62470" s="27"/>
    </row>
    <row r="62471" spans="2:2" x14ac:dyDescent="0.25">
      <c r="B62471" s="27"/>
    </row>
    <row r="62472" spans="2:2" x14ac:dyDescent="0.25">
      <c r="B62472" s="27"/>
    </row>
    <row r="62473" spans="2:2" x14ac:dyDescent="0.25">
      <c r="B62473" s="27"/>
    </row>
    <row r="62474" spans="2:2" x14ac:dyDescent="0.25">
      <c r="B62474" s="27"/>
    </row>
    <row r="62475" spans="2:2" x14ac:dyDescent="0.25">
      <c r="B62475" s="27"/>
    </row>
    <row r="62476" spans="2:2" x14ac:dyDescent="0.25">
      <c r="B62476" s="27"/>
    </row>
    <row r="62477" spans="2:2" x14ac:dyDescent="0.25">
      <c r="B62477" s="27"/>
    </row>
    <row r="62478" spans="2:2" x14ac:dyDescent="0.25">
      <c r="B62478" s="27"/>
    </row>
    <row r="62479" spans="2:2" x14ac:dyDescent="0.25">
      <c r="B62479" s="27"/>
    </row>
    <row r="62480" spans="2:2" x14ac:dyDescent="0.25">
      <c r="B62480" s="27"/>
    </row>
    <row r="62481" spans="2:2" x14ac:dyDescent="0.25">
      <c r="B62481" s="27"/>
    </row>
    <row r="62482" spans="2:2" x14ac:dyDescent="0.25">
      <c r="B62482" s="27"/>
    </row>
    <row r="62483" spans="2:2" x14ac:dyDescent="0.25">
      <c r="B62483" s="27"/>
    </row>
    <row r="62484" spans="2:2" x14ac:dyDescent="0.25">
      <c r="B62484" s="27"/>
    </row>
    <row r="62485" spans="2:2" x14ac:dyDescent="0.25">
      <c r="B62485" s="27"/>
    </row>
    <row r="62486" spans="2:2" x14ac:dyDescent="0.25">
      <c r="B62486" s="27"/>
    </row>
    <row r="62487" spans="2:2" x14ac:dyDescent="0.25">
      <c r="B62487" s="27"/>
    </row>
    <row r="62488" spans="2:2" x14ac:dyDescent="0.25">
      <c r="B62488" s="27"/>
    </row>
    <row r="62489" spans="2:2" x14ac:dyDescent="0.25">
      <c r="B62489" s="27"/>
    </row>
    <row r="62490" spans="2:2" x14ac:dyDescent="0.25">
      <c r="B62490" s="27"/>
    </row>
    <row r="62491" spans="2:2" x14ac:dyDescent="0.25">
      <c r="B62491" s="27"/>
    </row>
    <row r="62492" spans="2:2" x14ac:dyDescent="0.25">
      <c r="B62492" s="27"/>
    </row>
    <row r="62493" spans="2:2" x14ac:dyDescent="0.25">
      <c r="B62493" s="27"/>
    </row>
    <row r="62494" spans="2:2" x14ac:dyDescent="0.25">
      <c r="B62494" s="27"/>
    </row>
    <row r="62495" spans="2:2" x14ac:dyDescent="0.25">
      <c r="B62495" s="27"/>
    </row>
    <row r="62496" spans="2:2" x14ac:dyDescent="0.25">
      <c r="B62496" s="27"/>
    </row>
    <row r="62497" spans="2:2" x14ac:dyDescent="0.25">
      <c r="B62497" s="27"/>
    </row>
    <row r="62498" spans="2:2" x14ac:dyDescent="0.25">
      <c r="B62498" s="27"/>
    </row>
    <row r="62499" spans="2:2" x14ac:dyDescent="0.25">
      <c r="B62499" s="27"/>
    </row>
    <row r="62500" spans="2:2" x14ac:dyDescent="0.25">
      <c r="B62500" s="27"/>
    </row>
    <row r="62501" spans="2:2" x14ac:dyDescent="0.25">
      <c r="B62501" s="27"/>
    </row>
    <row r="62502" spans="2:2" x14ac:dyDescent="0.25">
      <c r="B62502" s="27"/>
    </row>
    <row r="62503" spans="2:2" x14ac:dyDescent="0.25">
      <c r="B62503" s="27"/>
    </row>
    <row r="62504" spans="2:2" x14ac:dyDescent="0.25">
      <c r="B62504" s="27"/>
    </row>
    <row r="62505" spans="2:2" x14ac:dyDescent="0.25">
      <c r="B62505" s="27"/>
    </row>
    <row r="62506" spans="2:2" x14ac:dyDescent="0.25">
      <c r="B62506" s="27"/>
    </row>
    <row r="62507" spans="2:2" x14ac:dyDescent="0.25">
      <c r="B62507" s="27"/>
    </row>
    <row r="62508" spans="2:2" x14ac:dyDescent="0.25">
      <c r="B62508" s="27"/>
    </row>
    <row r="62509" spans="2:2" x14ac:dyDescent="0.25">
      <c r="B62509" s="27"/>
    </row>
    <row r="62510" spans="2:2" x14ac:dyDescent="0.25">
      <c r="B62510" s="27"/>
    </row>
    <row r="62511" spans="2:2" x14ac:dyDescent="0.25">
      <c r="B62511" s="27"/>
    </row>
    <row r="62527" spans="2:2" x14ac:dyDescent="0.25">
      <c r="B62527" s="27"/>
    </row>
    <row r="62572" spans="2:2" x14ac:dyDescent="0.25">
      <c r="B62572" s="27"/>
    </row>
    <row r="62573" spans="2:2" x14ac:dyDescent="0.25">
      <c r="B62573" s="27"/>
    </row>
    <row r="62582" spans="2:2" x14ac:dyDescent="0.25">
      <c r="B62582" s="27"/>
    </row>
    <row r="62644" spans="2:2" x14ac:dyDescent="0.25">
      <c r="B62644" s="27"/>
    </row>
    <row r="62661" spans="2:2" x14ac:dyDescent="0.25">
      <c r="B62661" s="27"/>
    </row>
    <row r="62662" spans="2:2" x14ac:dyDescent="0.25">
      <c r="B62662" s="27"/>
    </row>
    <row r="62663" spans="2:2" x14ac:dyDescent="0.25">
      <c r="B62663" s="27"/>
    </row>
    <row r="62664" spans="2:2" x14ac:dyDescent="0.25">
      <c r="B62664" s="27"/>
    </row>
    <row r="62665" spans="2:2" x14ac:dyDescent="0.25">
      <c r="B62665" s="27"/>
    </row>
    <row r="62666" spans="2:2" x14ac:dyDescent="0.25">
      <c r="B62666" s="27"/>
    </row>
    <row r="62667" spans="2:2" x14ac:dyDescent="0.25">
      <c r="B62667" s="27"/>
    </row>
    <row r="62668" spans="2:2" x14ac:dyDescent="0.25">
      <c r="B62668" s="27"/>
    </row>
    <row r="62669" spans="2:2" x14ac:dyDescent="0.25">
      <c r="B62669" s="27"/>
    </row>
    <row r="62670" spans="2:2" x14ac:dyDescent="0.25">
      <c r="B62670" s="27"/>
    </row>
    <row r="62671" spans="2:2" x14ac:dyDescent="0.25">
      <c r="B62671" s="27"/>
    </row>
    <row r="62672" spans="2:2" x14ac:dyDescent="0.25">
      <c r="B62672" s="27"/>
    </row>
    <row r="62673" spans="2:2" x14ac:dyDescent="0.25">
      <c r="B62673" s="27"/>
    </row>
    <row r="62674" spans="2:2" x14ac:dyDescent="0.25">
      <c r="B62674" s="27"/>
    </row>
    <row r="62675" spans="2:2" x14ac:dyDescent="0.25">
      <c r="B62675" s="27"/>
    </row>
    <row r="62676" spans="2:2" x14ac:dyDescent="0.25">
      <c r="B62676" s="27"/>
    </row>
    <row r="62677" spans="2:2" x14ac:dyDescent="0.25">
      <c r="B62677" s="27"/>
    </row>
    <row r="62678" spans="2:2" x14ac:dyDescent="0.25">
      <c r="B62678" s="27"/>
    </row>
    <row r="62679" spans="2:2" x14ac:dyDescent="0.25">
      <c r="B62679" s="27"/>
    </row>
    <row r="62680" spans="2:2" x14ac:dyDescent="0.25">
      <c r="B62680" s="27"/>
    </row>
    <row r="62681" spans="2:2" x14ac:dyDescent="0.25">
      <c r="B62681" s="27"/>
    </row>
    <row r="62682" spans="2:2" x14ac:dyDescent="0.25">
      <c r="B62682" s="27"/>
    </row>
    <row r="62694" spans="2:2" x14ac:dyDescent="0.25">
      <c r="B62694" s="27"/>
    </row>
    <row r="62695" spans="2:2" x14ac:dyDescent="0.25">
      <c r="B62695" s="27"/>
    </row>
    <row r="62696" spans="2:2" x14ac:dyDescent="0.25">
      <c r="B62696" s="27"/>
    </row>
    <row r="62697" spans="2:2" x14ac:dyDescent="0.25">
      <c r="B62697" s="27"/>
    </row>
    <row r="62698" spans="2:2" x14ac:dyDescent="0.25">
      <c r="B62698" s="27"/>
    </row>
    <row r="62699" spans="2:2" x14ac:dyDescent="0.25">
      <c r="B62699" s="27"/>
    </row>
    <row r="62700" spans="2:2" x14ac:dyDescent="0.25">
      <c r="B62700" s="27"/>
    </row>
    <row r="62701" spans="2:2" x14ac:dyDescent="0.25">
      <c r="B62701" s="27"/>
    </row>
    <row r="62702" spans="2:2" x14ac:dyDescent="0.25">
      <c r="B62702" s="27"/>
    </row>
    <row r="62703" spans="2:2" x14ac:dyDescent="0.25">
      <c r="B62703" s="27"/>
    </row>
    <row r="62704" spans="2:2" x14ac:dyDescent="0.25">
      <c r="B62704" s="27"/>
    </row>
    <row r="62705" spans="2:2" x14ac:dyDescent="0.25">
      <c r="B62705" s="27"/>
    </row>
    <row r="62706" spans="2:2" x14ac:dyDescent="0.25">
      <c r="B62706" s="27"/>
    </row>
    <row r="62707" spans="2:2" x14ac:dyDescent="0.25">
      <c r="B62707" s="27"/>
    </row>
    <row r="62708" spans="2:2" x14ac:dyDescent="0.25">
      <c r="B62708" s="27"/>
    </row>
    <row r="62709" spans="2:2" x14ac:dyDescent="0.25">
      <c r="B62709" s="27"/>
    </row>
    <row r="62710" spans="2:2" x14ac:dyDescent="0.25">
      <c r="B62710" s="27"/>
    </row>
    <row r="62711" spans="2:2" x14ac:dyDescent="0.25">
      <c r="B62711" s="27"/>
    </row>
    <row r="62712" spans="2:2" x14ac:dyDescent="0.25">
      <c r="B62712" s="27"/>
    </row>
    <row r="62713" spans="2:2" x14ac:dyDescent="0.25">
      <c r="B62713" s="27"/>
    </row>
    <row r="62714" spans="2:2" x14ac:dyDescent="0.25">
      <c r="B62714" s="27"/>
    </row>
    <row r="62715" spans="2:2" x14ac:dyDescent="0.25">
      <c r="B62715" s="27"/>
    </row>
    <row r="62716" spans="2:2" x14ac:dyDescent="0.25">
      <c r="B62716" s="27"/>
    </row>
    <row r="62717" spans="2:2" x14ac:dyDescent="0.25">
      <c r="B62717" s="27"/>
    </row>
    <row r="62718" spans="2:2" x14ac:dyDescent="0.25">
      <c r="B62718" s="27"/>
    </row>
    <row r="62719" spans="2:2" x14ac:dyDescent="0.25">
      <c r="B62719" s="27"/>
    </row>
    <row r="62720" spans="2:2" x14ac:dyDescent="0.25">
      <c r="B62720" s="27"/>
    </row>
    <row r="62721" spans="2:2" x14ac:dyDescent="0.25">
      <c r="B62721" s="27"/>
    </row>
    <row r="62722" spans="2:2" x14ac:dyDescent="0.25">
      <c r="B62722" s="27"/>
    </row>
    <row r="62723" spans="2:2" x14ac:dyDescent="0.25">
      <c r="B62723" s="27"/>
    </row>
    <row r="62724" spans="2:2" x14ac:dyDescent="0.25">
      <c r="B62724" s="27"/>
    </row>
    <row r="62725" spans="2:2" x14ac:dyDescent="0.25">
      <c r="B62725" s="27"/>
    </row>
    <row r="62726" spans="2:2" x14ac:dyDescent="0.25">
      <c r="B62726" s="27"/>
    </row>
    <row r="62727" spans="2:2" x14ac:dyDescent="0.25">
      <c r="B62727" s="27"/>
    </row>
    <row r="62728" spans="2:2" x14ac:dyDescent="0.25">
      <c r="B62728" s="27"/>
    </row>
    <row r="62729" spans="2:2" x14ac:dyDescent="0.25">
      <c r="B62729" s="27"/>
    </row>
    <row r="62730" spans="2:2" x14ac:dyDescent="0.25">
      <c r="B62730" s="27"/>
    </row>
    <row r="62731" spans="2:2" x14ac:dyDescent="0.25">
      <c r="B62731" s="27"/>
    </row>
    <row r="62732" spans="2:2" x14ac:dyDescent="0.25">
      <c r="B62732" s="27"/>
    </row>
    <row r="62733" spans="2:2" x14ac:dyDescent="0.25">
      <c r="B62733" s="27"/>
    </row>
    <row r="62738" spans="2:2" x14ac:dyDescent="0.25">
      <c r="B62738" s="27"/>
    </row>
    <row r="62739" spans="2:2" x14ac:dyDescent="0.25">
      <c r="B62739" s="27"/>
    </row>
    <row r="62740" spans="2:2" x14ac:dyDescent="0.25">
      <c r="B62740" s="27"/>
    </row>
    <row r="62741" spans="2:2" x14ac:dyDescent="0.25">
      <c r="B62741" s="27"/>
    </row>
    <row r="62742" spans="2:2" x14ac:dyDescent="0.25">
      <c r="B62742" s="27"/>
    </row>
    <row r="62743" spans="2:2" x14ac:dyDescent="0.25">
      <c r="B62743" s="27"/>
    </row>
    <row r="62744" spans="2:2" x14ac:dyDescent="0.25">
      <c r="B62744" s="27"/>
    </row>
    <row r="62745" spans="2:2" x14ac:dyDescent="0.25">
      <c r="B62745" s="27"/>
    </row>
    <row r="62746" spans="2:2" x14ac:dyDescent="0.25">
      <c r="B62746" s="27"/>
    </row>
    <row r="62747" spans="2:2" x14ac:dyDescent="0.25">
      <c r="B62747" s="27"/>
    </row>
    <row r="62748" spans="2:2" x14ac:dyDescent="0.25">
      <c r="B62748" s="27"/>
    </row>
    <row r="62749" spans="2:2" x14ac:dyDescent="0.25">
      <c r="B62749" s="27"/>
    </row>
    <row r="62750" spans="2:2" x14ac:dyDescent="0.25">
      <c r="B62750" s="27"/>
    </row>
    <row r="62751" spans="2:2" x14ac:dyDescent="0.25">
      <c r="B62751" s="27"/>
    </row>
    <row r="62752" spans="2:2" x14ac:dyDescent="0.25">
      <c r="B62752" s="27"/>
    </row>
    <row r="62753" spans="2:2" x14ac:dyDescent="0.25">
      <c r="B62753" s="27"/>
    </row>
    <row r="62754" spans="2:2" x14ac:dyDescent="0.25">
      <c r="B62754" s="27"/>
    </row>
    <row r="62755" spans="2:2" x14ac:dyDescent="0.25">
      <c r="B62755" s="27"/>
    </row>
    <row r="62756" spans="2:2" x14ac:dyDescent="0.25">
      <c r="B62756" s="27"/>
    </row>
    <row r="62757" spans="2:2" x14ac:dyDescent="0.25">
      <c r="B62757" s="27"/>
    </row>
    <row r="62758" spans="2:2" x14ac:dyDescent="0.25">
      <c r="B62758" s="27"/>
    </row>
    <row r="62759" spans="2:2" x14ac:dyDescent="0.25">
      <c r="B62759" s="27"/>
    </row>
    <row r="62760" spans="2:2" x14ac:dyDescent="0.25">
      <c r="B62760" s="27"/>
    </row>
    <row r="62761" spans="2:2" x14ac:dyDescent="0.25">
      <c r="B62761" s="27"/>
    </row>
    <row r="62762" spans="2:2" x14ac:dyDescent="0.25">
      <c r="B62762" s="27"/>
    </row>
    <row r="62763" spans="2:2" x14ac:dyDescent="0.25">
      <c r="B62763" s="27"/>
    </row>
    <row r="62764" spans="2:2" x14ac:dyDescent="0.25">
      <c r="B62764" s="27"/>
    </row>
    <row r="62765" spans="2:2" x14ac:dyDescent="0.25">
      <c r="B62765" s="27"/>
    </row>
    <row r="62766" spans="2:2" x14ac:dyDescent="0.25">
      <c r="B62766" s="27"/>
    </row>
    <row r="62767" spans="2:2" x14ac:dyDescent="0.25">
      <c r="B62767" s="27"/>
    </row>
    <row r="62768" spans="2:2" x14ac:dyDescent="0.25">
      <c r="B62768" s="27"/>
    </row>
    <row r="62769" spans="2:2" x14ac:dyDescent="0.25">
      <c r="B62769" s="27"/>
    </row>
    <row r="62770" spans="2:2" x14ac:dyDescent="0.25">
      <c r="B62770" s="27"/>
    </row>
    <row r="62771" spans="2:2" x14ac:dyDescent="0.25">
      <c r="B62771" s="27"/>
    </row>
    <row r="62772" spans="2:2" x14ac:dyDescent="0.25">
      <c r="B62772" s="27"/>
    </row>
    <row r="62773" spans="2:2" x14ac:dyDescent="0.25">
      <c r="B62773" s="27"/>
    </row>
    <row r="62774" spans="2:2" x14ac:dyDescent="0.25">
      <c r="B62774" s="27"/>
    </row>
    <row r="62775" spans="2:2" x14ac:dyDescent="0.25">
      <c r="B62775" s="27"/>
    </row>
    <row r="62776" spans="2:2" x14ac:dyDescent="0.25">
      <c r="B62776" s="27"/>
    </row>
    <row r="62777" spans="2:2" x14ac:dyDescent="0.25">
      <c r="B62777" s="27"/>
    </row>
    <row r="62778" spans="2:2" x14ac:dyDescent="0.25">
      <c r="B62778" s="27"/>
    </row>
    <row r="62779" spans="2:2" x14ac:dyDescent="0.25">
      <c r="B62779" s="27"/>
    </row>
    <row r="62780" spans="2:2" x14ac:dyDescent="0.25">
      <c r="B62780" s="27"/>
    </row>
    <row r="62781" spans="2:2" x14ac:dyDescent="0.25">
      <c r="B62781" s="27"/>
    </row>
    <row r="62782" spans="2:2" x14ac:dyDescent="0.25">
      <c r="B62782" s="27"/>
    </row>
    <row r="62783" spans="2:2" x14ac:dyDescent="0.25">
      <c r="B62783" s="27"/>
    </row>
    <row r="62784" spans="2:2" x14ac:dyDescent="0.25">
      <c r="B62784" s="27"/>
    </row>
    <row r="62785" spans="2:2" x14ac:dyDescent="0.25">
      <c r="B62785" s="27"/>
    </row>
    <row r="62786" spans="2:2" x14ac:dyDescent="0.25">
      <c r="B62786" s="27"/>
    </row>
    <row r="62787" spans="2:2" x14ac:dyDescent="0.25">
      <c r="B62787" s="27"/>
    </row>
    <row r="62788" spans="2:2" x14ac:dyDescent="0.25">
      <c r="B62788" s="27"/>
    </row>
    <row r="62789" spans="2:2" x14ac:dyDescent="0.25">
      <c r="B62789" s="27"/>
    </row>
    <row r="62790" spans="2:2" x14ac:dyDescent="0.25">
      <c r="B62790" s="27"/>
    </row>
    <row r="62791" spans="2:2" x14ac:dyDescent="0.25">
      <c r="B62791" s="27"/>
    </row>
    <row r="62792" spans="2:2" x14ac:dyDescent="0.25">
      <c r="B62792" s="27"/>
    </row>
    <row r="62793" spans="2:2" x14ac:dyDescent="0.25">
      <c r="B62793" s="27"/>
    </row>
    <row r="62794" spans="2:2" x14ac:dyDescent="0.25">
      <c r="B62794" s="27"/>
    </row>
    <row r="62795" spans="2:2" x14ac:dyDescent="0.25">
      <c r="B62795" s="27"/>
    </row>
    <row r="62796" spans="2:2" x14ac:dyDescent="0.25">
      <c r="B62796" s="27"/>
    </row>
    <row r="62797" spans="2:2" x14ac:dyDescent="0.25">
      <c r="B62797" s="27"/>
    </row>
    <row r="62798" spans="2:2" x14ac:dyDescent="0.25">
      <c r="B62798" s="27"/>
    </row>
    <row r="62799" spans="2:2" x14ac:dyDescent="0.25">
      <c r="B62799" s="27"/>
    </row>
    <row r="62800" spans="2:2" x14ac:dyDescent="0.25">
      <c r="B62800" s="27"/>
    </row>
    <row r="62801" spans="2:2" x14ac:dyDescent="0.25">
      <c r="B62801" s="27"/>
    </row>
    <row r="62802" spans="2:2" x14ac:dyDescent="0.25">
      <c r="B62802" s="27"/>
    </row>
    <row r="62803" spans="2:2" x14ac:dyDescent="0.25">
      <c r="B62803" s="27"/>
    </row>
    <row r="62804" spans="2:2" x14ac:dyDescent="0.25">
      <c r="B62804" s="27"/>
    </row>
    <row r="62805" spans="2:2" x14ac:dyDescent="0.25">
      <c r="B62805" s="27"/>
    </row>
    <row r="62806" spans="2:2" x14ac:dyDescent="0.25">
      <c r="B62806" s="27"/>
    </row>
    <row r="62807" spans="2:2" x14ac:dyDescent="0.25">
      <c r="B62807" s="27"/>
    </row>
    <row r="62808" spans="2:2" x14ac:dyDescent="0.25">
      <c r="B62808" s="27"/>
    </row>
    <row r="62809" spans="2:2" x14ac:dyDescent="0.25">
      <c r="B62809" s="27"/>
    </row>
    <row r="62810" spans="2:2" x14ac:dyDescent="0.25">
      <c r="B62810" s="27"/>
    </row>
    <row r="62811" spans="2:2" x14ac:dyDescent="0.25">
      <c r="B62811" s="27"/>
    </row>
    <row r="62812" spans="2:2" x14ac:dyDescent="0.25">
      <c r="B62812" s="27"/>
    </row>
    <row r="62813" spans="2:2" x14ac:dyDescent="0.25">
      <c r="B62813" s="27"/>
    </row>
    <row r="62814" spans="2:2" x14ac:dyDescent="0.25">
      <c r="B62814" s="27"/>
    </row>
    <row r="62815" spans="2:2" x14ac:dyDescent="0.25">
      <c r="B62815" s="27"/>
    </row>
    <row r="62816" spans="2:2" x14ac:dyDescent="0.25">
      <c r="B62816" s="27"/>
    </row>
    <row r="62817" spans="2:2" x14ac:dyDescent="0.25">
      <c r="B62817" s="27"/>
    </row>
    <row r="62818" spans="2:2" x14ac:dyDescent="0.25">
      <c r="B62818" s="27"/>
    </row>
    <row r="62819" spans="2:2" x14ac:dyDescent="0.25">
      <c r="B62819" s="27"/>
    </row>
    <row r="62820" spans="2:2" x14ac:dyDescent="0.25">
      <c r="B62820" s="27"/>
    </row>
    <row r="62821" spans="2:2" x14ac:dyDescent="0.25">
      <c r="B62821" s="27"/>
    </row>
    <row r="62822" spans="2:2" x14ac:dyDescent="0.25">
      <c r="B62822" s="27"/>
    </row>
    <row r="62823" spans="2:2" x14ac:dyDescent="0.25">
      <c r="B62823" s="27"/>
    </row>
    <row r="62824" spans="2:2" x14ac:dyDescent="0.25">
      <c r="B62824" s="27"/>
    </row>
    <row r="62825" spans="2:2" x14ac:dyDescent="0.25">
      <c r="B62825" s="27"/>
    </row>
    <row r="62826" spans="2:2" x14ac:dyDescent="0.25">
      <c r="B62826" s="27"/>
    </row>
    <row r="62827" spans="2:2" x14ac:dyDescent="0.25">
      <c r="B62827" s="27"/>
    </row>
    <row r="62828" spans="2:2" x14ac:dyDescent="0.25">
      <c r="B62828" s="27"/>
    </row>
    <row r="62829" spans="2:2" x14ac:dyDescent="0.25">
      <c r="B62829" s="27"/>
    </row>
    <row r="62830" spans="2:2" x14ac:dyDescent="0.25">
      <c r="B62830" s="27"/>
    </row>
    <row r="62831" spans="2:2" x14ac:dyDescent="0.25">
      <c r="B62831" s="27"/>
    </row>
    <row r="62832" spans="2:2" x14ac:dyDescent="0.25">
      <c r="B62832" s="27"/>
    </row>
    <row r="62833" spans="2:2" x14ac:dyDescent="0.25">
      <c r="B62833" s="27"/>
    </row>
    <row r="62834" spans="2:2" x14ac:dyDescent="0.25">
      <c r="B62834" s="27"/>
    </row>
    <row r="62835" spans="2:2" x14ac:dyDescent="0.25">
      <c r="B62835" s="27"/>
    </row>
    <row r="62836" spans="2:2" x14ac:dyDescent="0.25">
      <c r="B62836" s="27"/>
    </row>
    <row r="62837" spans="2:2" x14ac:dyDescent="0.25">
      <c r="B62837" s="27"/>
    </row>
    <row r="62838" spans="2:2" x14ac:dyDescent="0.25">
      <c r="B62838" s="27"/>
    </row>
    <row r="62839" spans="2:2" x14ac:dyDescent="0.25">
      <c r="B62839" s="27"/>
    </row>
    <row r="62840" spans="2:2" x14ac:dyDescent="0.25">
      <c r="B62840" s="27"/>
    </row>
    <row r="62841" spans="2:2" x14ac:dyDescent="0.25">
      <c r="B62841" s="27"/>
    </row>
    <row r="62842" spans="2:2" x14ac:dyDescent="0.25">
      <c r="B62842" s="27"/>
    </row>
    <row r="62843" spans="2:2" x14ac:dyDescent="0.25">
      <c r="B62843" s="27"/>
    </row>
    <row r="62844" spans="2:2" x14ac:dyDescent="0.25">
      <c r="B62844" s="27"/>
    </row>
    <row r="62845" spans="2:2" x14ac:dyDescent="0.25">
      <c r="B62845" s="27"/>
    </row>
    <row r="62846" spans="2:2" x14ac:dyDescent="0.25">
      <c r="B62846" s="27"/>
    </row>
    <row r="62847" spans="2:2" x14ac:dyDescent="0.25">
      <c r="B62847" s="27"/>
    </row>
    <row r="62848" spans="2:2" x14ac:dyDescent="0.25">
      <c r="B62848" s="27"/>
    </row>
    <row r="62849" spans="2:2" x14ac:dyDescent="0.25">
      <c r="B62849" s="27"/>
    </row>
    <row r="62850" spans="2:2" x14ac:dyDescent="0.25">
      <c r="B62850" s="27"/>
    </row>
    <row r="62851" spans="2:2" x14ac:dyDescent="0.25">
      <c r="B62851" s="27"/>
    </row>
    <row r="62852" spans="2:2" x14ac:dyDescent="0.25">
      <c r="B62852" s="27"/>
    </row>
    <row r="62853" spans="2:2" x14ac:dyDescent="0.25">
      <c r="B62853" s="27"/>
    </row>
    <row r="62854" spans="2:2" x14ac:dyDescent="0.25">
      <c r="B62854" s="27"/>
    </row>
    <row r="62855" spans="2:2" x14ac:dyDescent="0.25">
      <c r="B62855" s="27"/>
    </row>
    <row r="62856" spans="2:2" x14ac:dyDescent="0.25">
      <c r="B62856" s="27"/>
    </row>
    <row r="62857" spans="2:2" x14ac:dyDescent="0.25">
      <c r="B62857" s="27"/>
    </row>
    <row r="62858" spans="2:2" x14ac:dyDescent="0.25">
      <c r="B62858" s="27"/>
    </row>
    <row r="62859" spans="2:2" x14ac:dyDescent="0.25">
      <c r="B62859" s="27"/>
    </row>
    <row r="62860" spans="2:2" x14ac:dyDescent="0.25">
      <c r="B62860" s="27"/>
    </row>
    <row r="62861" spans="2:2" x14ac:dyDescent="0.25">
      <c r="B62861" s="27"/>
    </row>
    <row r="62862" spans="2:2" x14ac:dyDescent="0.25">
      <c r="B62862" s="27"/>
    </row>
    <row r="62863" spans="2:2" x14ac:dyDescent="0.25">
      <c r="B62863" s="27"/>
    </row>
    <row r="62864" spans="2:2" x14ac:dyDescent="0.25">
      <c r="B62864" s="27"/>
    </row>
    <row r="62865" spans="2:2" x14ac:dyDescent="0.25">
      <c r="B62865" s="27"/>
    </row>
    <row r="62866" spans="2:2" x14ac:dyDescent="0.25">
      <c r="B62866" s="27"/>
    </row>
    <row r="62887" spans="2:2" x14ac:dyDescent="0.25">
      <c r="B62887" s="27"/>
    </row>
    <row r="62908" spans="2:2" x14ac:dyDescent="0.25">
      <c r="B62908" s="27"/>
    </row>
    <row r="62960" spans="2:2" x14ac:dyDescent="0.25">
      <c r="B62960" s="27"/>
    </row>
    <row r="62961" spans="2:2" x14ac:dyDescent="0.25">
      <c r="B62961" s="27"/>
    </row>
    <row r="62962" spans="2:2" x14ac:dyDescent="0.25">
      <c r="B62962" s="27"/>
    </row>
    <row r="62963" spans="2:2" x14ac:dyDescent="0.25">
      <c r="B62963" s="27"/>
    </row>
    <row r="62964" spans="2:2" x14ac:dyDescent="0.25">
      <c r="B62964" s="27"/>
    </row>
    <row r="62965" spans="2:2" x14ac:dyDescent="0.25">
      <c r="B62965" s="27"/>
    </row>
    <row r="62966" spans="2:2" x14ac:dyDescent="0.25">
      <c r="B62966" s="27"/>
    </row>
    <row r="62967" spans="2:2" x14ac:dyDescent="0.25">
      <c r="B62967" s="27"/>
    </row>
    <row r="62968" spans="2:2" x14ac:dyDescent="0.25">
      <c r="B62968" s="27"/>
    </row>
    <row r="62969" spans="2:2" x14ac:dyDescent="0.25">
      <c r="B62969" s="27"/>
    </row>
    <row r="62970" spans="2:2" x14ac:dyDescent="0.25">
      <c r="B62970" s="27"/>
    </row>
    <row r="62971" spans="2:2" x14ac:dyDescent="0.25">
      <c r="B62971" s="27"/>
    </row>
    <row r="62972" spans="2:2" x14ac:dyDescent="0.25">
      <c r="B62972" s="27"/>
    </row>
    <row r="62973" spans="2:2" x14ac:dyDescent="0.25">
      <c r="B62973" s="27"/>
    </row>
    <row r="62974" spans="2:2" x14ac:dyDescent="0.25">
      <c r="B62974" s="27"/>
    </row>
    <row r="62975" spans="2:2" x14ac:dyDescent="0.25">
      <c r="B62975" s="27"/>
    </row>
    <row r="63102" spans="2:2" x14ac:dyDescent="0.25">
      <c r="B63102" s="27"/>
    </row>
    <row r="63295" spans="2:2" x14ac:dyDescent="0.25">
      <c r="B63295" s="27"/>
    </row>
    <row r="63296" spans="2:2" x14ac:dyDescent="0.25">
      <c r="B63296" s="27"/>
    </row>
    <row r="63297" spans="2:2" x14ac:dyDescent="0.25">
      <c r="B63297" s="27"/>
    </row>
    <row r="63298" spans="2:2" x14ac:dyDescent="0.25">
      <c r="B63298" s="27"/>
    </row>
    <row r="63299" spans="2:2" x14ac:dyDescent="0.25">
      <c r="B63299" s="27"/>
    </row>
    <row r="63300" spans="2:2" x14ac:dyDescent="0.25">
      <c r="B63300" s="27"/>
    </row>
    <row r="63301" spans="2:2" x14ac:dyDescent="0.25">
      <c r="B63301" s="27"/>
    </row>
    <row r="63302" spans="2:2" x14ac:dyDescent="0.25">
      <c r="B63302" s="27"/>
    </row>
    <row r="63303" spans="2:2" x14ac:dyDescent="0.25">
      <c r="B63303" s="27"/>
    </row>
    <row r="63304" spans="2:2" x14ac:dyDescent="0.25">
      <c r="B63304" s="27"/>
    </row>
    <row r="63305" spans="2:2" x14ac:dyDescent="0.25">
      <c r="B63305" s="27"/>
    </row>
    <row r="63306" spans="2:2" x14ac:dyDescent="0.25">
      <c r="B63306" s="27"/>
    </row>
    <row r="63307" spans="2:2" x14ac:dyDescent="0.25">
      <c r="B63307" s="27"/>
    </row>
    <row r="63308" spans="2:2" x14ac:dyDescent="0.25">
      <c r="B63308" s="27"/>
    </row>
    <row r="63309" spans="2:2" x14ac:dyDescent="0.25">
      <c r="B63309" s="27"/>
    </row>
    <row r="63310" spans="2:2" x14ac:dyDescent="0.25">
      <c r="B63310" s="27"/>
    </row>
    <row r="63311" spans="2:2" x14ac:dyDescent="0.25">
      <c r="B63311" s="27"/>
    </row>
    <row r="63312" spans="2:2" x14ac:dyDescent="0.25">
      <c r="B63312" s="27"/>
    </row>
    <row r="63313" spans="2:2" x14ac:dyDescent="0.25">
      <c r="B63313" s="27"/>
    </row>
    <row r="63314" spans="2:2" x14ac:dyDescent="0.25">
      <c r="B63314" s="27"/>
    </row>
    <row r="63315" spans="2:2" x14ac:dyDescent="0.25">
      <c r="B63315" s="27"/>
    </row>
    <row r="63316" spans="2:2" x14ac:dyDescent="0.25">
      <c r="B63316" s="27"/>
    </row>
    <row r="63317" spans="2:2" x14ac:dyDescent="0.25">
      <c r="B63317" s="27"/>
    </row>
    <row r="63318" spans="2:2" x14ac:dyDescent="0.25">
      <c r="B63318" s="27"/>
    </row>
    <row r="63319" spans="2:2" x14ac:dyDescent="0.25">
      <c r="B63319" s="27"/>
    </row>
    <row r="63320" spans="2:2" x14ac:dyDescent="0.25">
      <c r="B63320" s="27"/>
    </row>
    <row r="63321" spans="2:2" x14ac:dyDescent="0.25">
      <c r="B63321" s="27"/>
    </row>
    <row r="63322" spans="2:2" x14ac:dyDescent="0.25">
      <c r="B63322" s="27"/>
    </row>
    <row r="63323" spans="2:2" x14ac:dyDescent="0.25">
      <c r="B63323" s="27"/>
    </row>
    <row r="63359" spans="2:2" x14ac:dyDescent="0.25">
      <c r="B63359" s="27"/>
    </row>
    <row r="63360" spans="2:2" x14ac:dyDescent="0.25">
      <c r="B63360" s="27"/>
    </row>
    <row r="63361" spans="2:2" x14ac:dyDescent="0.25">
      <c r="B63361" s="27"/>
    </row>
    <row r="63362" spans="2:2" x14ac:dyDescent="0.25">
      <c r="B63362" s="27"/>
    </row>
    <row r="63363" spans="2:2" x14ac:dyDescent="0.25">
      <c r="B63363" s="27"/>
    </row>
    <row r="63534" spans="2:2" x14ac:dyDescent="0.25">
      <c r="B63534" s="27"/>
    </row>
    <row r="63535" spans="2:2" x14ac:dyDescent="0.25">
      <c r="B63535" s="27"/>
    </row>
    <row r="63812" spans="2:2" x14ac:dyDescent="0.25">
      <c r="B63812" s="27"/>
    </row>
    <row r="64107" spans="2:2" x14ac:dyDescent="0.25">
      <c r="B64107" s="27"/>
    </row>
    <row r="64110" spans="2:2" x14ac:dyDescent="0.25">
      <c r="B64110" s="27"/>
    </row>
    <row r="64111" spans="2:2" x14ac:dyDescent="0.25">
      <c r="B64111" s="27"/>
    </row>
    <row r="64112" spans="2:2" x14ac:dyDescent="0.25">
      <c r="B64112" s="27"/>
    </row>
    <row r="64113" spans="2:2" x14ac:dyDescent="0.25">
      <c r="B64113" s="27"/>
    </row>
    <row r="64203" spans="2:2" x14ac:dyDescent="0.25">
      <c r="B64203" s="27"/>
    </row>
    <row r="64209" spans="2:2" x14ac:dyDescent="0.25">
      <c r="B64209" s="27"/>
    </row>
    <row r="64210" spans="2:2" x14ac:dyDescent="0.25">
      <c r="B64210" s="27"/>
    </row>
    <row r="64211" spans="2:2" x14ac:dyDescent="0.25">
      <c r="B64211" s="27"/>
    </row>
    <row r="64212" spans="2:2" x14ac:dyDescent="0.25">
      <c r="B64212" s="27"/>
    </row>
    <row r="64213" spans="2:2" x14ac:dyDescent="0.25">
      <c r="B64213" s="27"/>
    </row>
    <row r="64214" spans="2:2" x14ac:dyDescent="0.25">
      <c r="B64214" s="27"/>
    </row>
    <row r="64243" spans="2:2" x14ac:dyDescent="0.25">
      <c r="B64243" s="27"/>
    </row>
    <row r="64948" spans="2:2" x14ac:dyDescent="0.25">
      <c r="B64948" s="27"/>
    </row>
    <row r="64949" spans="2:2" x14ac:dyDescent="0.25">
      <c r="B64949" s="27"/>
    </row>
    <row r="65086" spans="2:2" x14ac:dyDescent="0.25">
      <c r="B65086" s="27"/>
    </row>
    <row r="65105" spans="2:2" x14ac:dyDescent="0.25">
      <c r="B65105" s="27"/>
    </row>
    <row r="65156" spans="2:2" x14ac:dyDescent="0.25">
      <c r="B65156" s="27"/>
    </row>
    <row r="65160" spans="2:2" x14ac:dyDescent="0.25">
      <c r="B65160" s="27"/>
    </row>
    <row r="65161" spans="2:2" x14ac:dyDescent="0.25">
      <c r="B65161" s="27"/>
    </row>
    <row r="65162" spans="2:2" x14ac:dyDescent="0.25">
      <c r="B65162" s="27"/>
    </row>
    <row r="65163" spans="2:2" x14ac:dyDescent="0.25">
      <c r="B65163" s="27"/>
    </row>
    <row r="65165" spans="2:2" x14ac:dyDescent="0.25">
      <c r="B65165" s="27"/>
    </row>
    <row r="65177" spans="2:2" x14ac:dyDescent="0.25">
      <c r="B65177" s="27"/>
    </row>
    <row r="65196" spans="2:2" x14ac:dyDescent="0.25">
      <c r="B65196" s="27"/>
    </row>
    <row r="65244" spans="2:2" x14ac:dyDescent="0.25">
      <c r="B65244" s="27"/>
    </row>
    <row r="65245" spans="2:2" x14ac:dyDescent="0.25">
      <c r="B65245" s="27"/>
    </row>
    <row r="65246" spans="2:2" x14ac:dyDescent="0.25">
      <c r="B65246" s="27"/>
    </row>
    <row r="65247" spans="2:2" x14ac:dyDescent="0.25">
      <c r="B65247" s="27"/>
    </row>
    <row r="65248" spans="2:2" x14ac:dyDescent="0.25">
      <c r="B65248" s="27"/>
    </row>
    <row r="65252" spans="2:2" x14ac:dyDescent="0.25">
      <c r="B65252" s="27"/>
    </row>
    <row r="65254" spans="2:2" x14ac:dyDescent="0.25">
      <c r="B65254" s="27"/>
    </row>
    <row r="65255" spans="2:2" x14ac:dyDescent="0.25">
      <c r="B65255" s="27"/>
    </row>
    <row r="65289" spans="2:2" x14ac:dyDescent="0.25">
      <c r="B65289" s="27"/>
    </row>
    <row r="65290" spans="2:2" x14ac:dyDescent="0.25">
      <c r="B65290" s="27"/>
    </row>
    <row r="65291" spans="2:2" x14ac:dyDescent="0.25">
      <c r="B65291" s="27"/>
    </row>
    <row r="65292" spans="2:2" x14ac:dyDescent="0.25">
      <c r="B65292" s="27"/>
    </row>
    <row r="65293" spans="2:2" x14ac:dyDescent="0.25">
      <c r="B65293" s="27"/>
    </row>
    <row r="65294" spans="2:2" x14ac:dyDescent="0.25">
      <c r="B65294" s="27"/>
    </row>
    <row r="65295" spans="2:2" x14ac:dyDescent="0.25">
      <c r="B65295" s="27"/>
    </row>
    <row r="65296" spans="2:2" x14ac:dyDescent="0.25">
      <c r="B65296" s="27"/>
    </row>
    <row r="65299" spans="2:2" x14ac:dyDescent="0.25">
      <c r="B65299" s="27"/>
    </row>
    <row r="65300" spans="2:2" x14ac:dyDescent="0.25">
      <c r="B65300" s="27"/>
    </row>
    <row r="65309" spans="2:2" x14ac:dyDescent="0.25">
      <c r="B65309" s="27"/>
    </row>
    <row r="65310" spans="2:2" x14ac:dyDescent="0.25">
      <c r="B65310" s="27"/>
    </row>
    <row r="65311" spans="2:2" x14ac:dyDescent="0.25">
      <c r="B65311" s="27"/>
    </row>
    <row r="65312" spans="2:2" x14ac:dyDescent="0.25">
      <c r="B65312" s="27"/>
    </row>
    <row r="65313" spans="2:2" x14ac:dyDescent="0.25">
      <c r="B65313" s="27"/>
    </row>
    <row r="65314" spans="2:2" x14ac:dyDescent="0.25">
      <c r="B65314" s="27"/>
    </row>
    <row r="65315" spans="2:2" x14ac:dyDescent="0.25">
      <c r="B65315" s="27"/>
    </row>
    <row r="65390" spans="2:2" x14ac:dyDescent="0.25">
      <c r="B65390" s="27"/>
    </row>
    <row r="65391" spans="2:2" x14ac:dyDescent="0.25">
      <c r="B65391" s="27"/>
    </row>
    <row r="65392" spans="2:2" x14ac:dyDescent="0.25">
      <c r="B65392" s="27"/>
    </row>
    <row r="65393" spans="2:2" x14ac:dyDescent="0.25">
      <c r="B65393" s="27"/>
    </row>
    <row r="65490" spans="2:2" x14ac:dyDescent="0.25">
      <c r="B65490" s="27"/>
    </row>
    <row r="65626" spans="2:2" x14ac:dyDescent="0.25">
      <c r="B65626" s="27"/>
    </row>
    <row r="65699" spans="2:2" x14ac:dyDescent="0.25">
      <c r="B65699" s="27"/>
    </row>
    <row r="65700" spans="2:2" x14ac:dyDescent="0.25">
      <c r="B65700" s="27"/>
    </row>
    <row r="65701" spans="2:2" x14ac:dyDescent="0.25">
      <c r="B65701" s="27"/>
    </row>
    <row r="65724" spans="2:2" x14ac:dyDescent="0.25">
      <c r="B65724" s="27"/>
    </row>
    <row r="65754" spans="2:2" x14ac:dyDescent="0.25">
      <c r="B65754" s="27"/>
    </row>
    <row r="65755" spans="2:2" x14ac:dyDescent="0.25">
      <c r="B65755" s="27"/>
    </row>
    <row r="65763" spans="2:2" x14ac:dyDescent="0.25">
      <c r="B65763" s="27"/>
    </row>
    <row r="65773" spans="2:2" x14ac:dyDescent="0.25">
      <c r="B65773" s="27"/>
    </row>
    <row r="65774" spans="2:2" x14ac:dyDescent="0.25">
      <c r="B65774" s="27"/>
    </row>
    <row r="65775" spans="2:2" x14ac:dyDescent="0.25">
      <c r="B65775" s="27"/>
    </row>
    <row r="65776" spans="2:2" x14ac:dyDescent="0.25">
      <c r="B65776" s="27"/>
    </row>
    <row r="65777" spans="2:2" x14ac:dyDescent="0.25">
      <c r="B65777" s="27"/>
    </row>
    <row r="65778" spans="2:2" x14ac:dyDescent="0.25">
      <c r="B65778" s="27"/>
    </row>
    <row r="65848" spans="2:2" x14ac:dyDescent="0.25">
      <c r="B65848" s="27"/>
    </row>
    <row r="65849" spans="2:2" x14ac:dyDescent="0.25">
      <c r="B65849" s="27"/>
    </row>
    <row r="65850" spans="2:2" x14ac:dyDescent="0.25">
      <c r="B65850" s="27"/>
    </row>
    <row r="65851" spans="2:2" x14ac:dyDescent="0.25">
      <c r="B65851" s="27"/>
    </row>
    <row r="65852" spans="2:2" x14ac:dyDescent="0.25">
      <c r="B65852" s="27"/>
    </row>
    <row r="65853" spans="2:2" x14ac:dyDescent="0.25">
      <c r="B65853" s="27"/>
    </row>
    <row r="65854" spans="2:2" x14ac:dyDescent="0.25">
      <c r="B65854" s="27"/>
    </row>
    <row r="65855" spans="2:2" x14ac:dyDescent="0.25">
      <c r="B65855" s="27"/>
    </row>
    <row r="65879" spans="2:2" x14ac:dyDescent="0.25">
      <c r="B65879" s="27"/>
    </row>
    <row r="65880" spans="2:2" x14ac:dyDescent="0.25">
      <c r="B65880" s="27"/>
    </row>
    <row r="65881" spans="2:2" x14ac:dyDescent="0.25">
      <c r="B65881" s="27"/>
    </row>
    <row r="65882" spans="2:2" x14ac:dyDescent="0.25">
      <c r="B65882" s="27"/>
    </row>
    <row r="65901" spans="2:2" x14ac:dyDescent="0.25">
      <c r="B65901" s="27"/>
    </row>
    <row r="65902" spans="2:2" x14ac:dyDescent="0.25">
      <c r="B65902" s="27"/>
    </row>
    <row r="65903" spans="2:2" x14ac:dyDescent="0.25">
      <c r="B65903" s="27"/>
    </row>
    <row r="65904" spans="2:2" x14ac:dyDescent="0.25">
      <c r="B65904" s="27"/>
    </row>
    <row r="65905" spans="2:2" x14ac:dyDescent="0.25">
      <c r="B65905" s="27"/>
    </row>
    <row r="65906" spans="2:2" x14ac:dyDescent="0.25">
      <c r="B65906" s="27"/>
    </row>
    <row r="65907" spans="2:2" x14ac:dyDescent="0.25">
      <c r="B65907" s="27"/>
    </row>
    <row r="65908" spans="2:2" x14ac:dyDescent="0.25">
      <c r="B65908" s="27"/>
    </row>
    <row r="65964" spans="2:2" x14ac:dyDescent="0.25">
      <c r="B65964" s="27"/>
    </row>
    <row r="65965" spans="2:2" x14ac:dyDescent="0.25">
      <c r="B65965" s="27"/>
    </row>
    <row r="65966" spans="2:2" x14ac:dyDescent="0.25">
      <c r="B65966" s="27"/>
    </row>
    <row r="65973" spans="2:2" x14ac:dyDescent="0.25">
      <c r="B65973" s="27"/>
    </row>
    <row r="66012" spans="2:2" x14ac:dyDescent="0.25">
      <c r="B66012" s="27"/>
    </row>
    <row r="66061" spans="2:2" x14ac:dyDescent="0.25">
      <c r="B66061" s="27"/>
    </row>
    <row r="66062" spans="2:2" x14ac:dyDescent="0.25">
      <c r="B66062" s="27"/>
    </row>
    <row r="66092" spans="2:2" x14ac:dyDescent="0.25">
      <c r="B66092" s="27"/>
    </row>
    <row r="66094" spans="2:2" x14ac:dyDescent="0.25">
      <c r="B66094" s="27"/>
    </row>
    <row r="66124" spans="2:2" x14ac:dyDescent="0.25">
      <c r="B66124" s="27"/>
    </row>
    <row r="66156" spans="2:2" x14ac:dyDescent="0.25">
      <c r="B66156" s="27"/>
    </row>
    <row r="66165" spans="2:2" x14ac:dyDescent="0.25">
      <c r="B66165" s="27"/>
    </row>
    <row r="66166" spans="2:2" x14ac:dyDescent="0.25">
      <c r="B66166" s="27"/>
    </row>
    <row r="66167" spans="2:2" x14ac:dyDescent="0.25">
      <c r="B66167" s="27"/>
    </row>
    <row r="66168" spans="2:2" x14ac:dyDescent="0.25">
      <c r="B66168" s="27"/>
    </row>
    <row r="66169" spans="2:2" x14ac:dyDescent="0.25">
      <c r="B66169" s="27"/>
    </row>
    <row r="66170" spans="2:2" x14ac:dyDescent="0.25">
      <c r="B66170" s="27"/>
    </row>
    <row r="66237" spans="2:2" x14ac:dyDescent="0.25">
      <c r="B66237" s="27"/>
    </row>
    <row r="66284" spans="2:2" x14ac:dyDescent="0.25">
      <c r="B66284" s="27"/>
    </row>
    <row r="66302" spans="2:2" x14ac:dyDescent="0.25">
      <c r="B66302" s="27"/>
    </row>
    <row r="66306" spans="2:2" x14ac:dyDescent="0.25">
      <c r="B66306" s="27"/>
    </row>
    <row r="66307" spans="2:2" x14ac:dyDescent="0.25">
      <c r="B66307" s="27"/>
    </row>
    <row r="66331" spans="2:2" x14ac:dyDescent="0.25">
      <c r="B66331" s="27"/>
    </row>
    <row r="66332" spans="2:2" x14ac:dyDescent="0.25">
      <c r="B66332" s="27"/>
    </row>
    <row r="66613" spans="2:2" x14ac:dyDescent="0.25">
      <c r="B66613" s="27"/>
    </row>
    <row r="66689" spans="2:2" x14ac:dyDescent="0.25">
      <c r="B66689" s="27"/>
    </row>
    <row r="66690" spans="2:2" x14ac:dyDescent="0.25">
      <c r="B66690" s="27"/>
    </row>
    <row r="66691" spans="2:2" x14ac:dyDescent="0.25">
      <c r="B66691" s="27"/>
    </row>
    <row r="66692" spans="2:2" x14ac:dyDescent="0.25">
      <c r="B66692" s="27"/>
    </row>
    <row r="66693" spans="2:2" x14ac:dyDescent="0.25">
      <c r="B66693" s="27"/>
    </row>
    <row r="66914" spans="2:2" x14ac:dyDescent="0.25">
      <c r="B66914" s="27"/>
    </row>
    <row r="66925" spans="2:2" x14ac:dyDescent="0.25">
      <c r="B66925" s="27"/>
    </row>
    <row r="66926" spans="2:2" x14ac:dyDescent="0.25">
      <c r="B66926" s="27"/>
    </row>
    <row r="66927" spans="2:2" x14ac:dyDescent="0.25">
      <c r="B66927" s="27"/>
    </row>
    <row r="66928" spans="2:2" x14ac:dyDescent="0.25">
      <c r="B66928" s="27"/>
    </row>
    <row r="66929" spans="2:2" x14ac:dyDescent="0.25">
      <c r="B66929" s="27"/>
    </row>
    <row r="66930" spans="2:2" x14ac:dyDescent="0.25">
      <c r="B66930" s="27"/>
    </row>
    <row r="66931" spans="2:2" x14ac:dyDescent="0.25">
      <c r="B66931" s="27"/>
    </row>
    <row r="66932" spans="2:2" x14ac:dyDescent="0.25">
      <c r="B66932" s="27"/>
    </row>
    <row r="66933" spans="2:2" x14ac:dyDescent="0.25">
      <c r="B66933" s="27"/>
    </row>
    <row r="66934" spans="2:2" x14ac:dyDescent="0.25">
      <c r="B66934" s="27"/>
    </row>
    <row r="66935" spans="2:2" x14ac:dyDescent="0.25">
      <c r="B66935" s="27"/>
    </row>
    <row r="66940" spans="2:2" x14ac:dyDescent="0.25">
      <c r="B66940" s="27"/>
    </row>
    <row r="66941" spans="2:2" x14ac:dyDescent="0.25">
      <c r="B66941" s="27"/>
    </row>
    <row r="66942" spans="2:2" x14ac:dyDescent="0.25">
      <c r="B66942" s="27"/>
    </row>
    <row r="66943" spans="2:2" x14ac:dyDescent="0.25">
      <c r="B66943" s="27"/>
    </row>
    <row r="66944" spans="2:2" x14ac:dyDescent="0.25">
      <c r="B66944" s="27"/>
    </row>
    <row r="66945" spans="2:2" x14ac:dyDescent="0.25">
      <c r="B66945" s="27"/>
    </row>
    <row r="66946" spans="2:2" x14ac:dyDescent="0.25">
      <c r="B66946" s="27"/>
    </row>
    <row r="66947" spans="2:2" x14ac:dyDescent="0.25">
      <c r="B66947" s="27"/>
    </row>
    <row r="66948" spans="2:2" x14ac:dyDescent="0.25">
      <c r="B66948" s="27"/>
    </row>
    <row r="66970" spans="2:2" x14ac:dyDescent="0.25">
      <c r="B66970" s="27"/>
    </row>
    <row r="67007" spans="2:2" x14ac:dyDescent="0.25">
      <c r="B67007" s="27"/>
    </row>
    <row r="67008" spans="2:2" x14ac:dyDescent="0.25">
      <c r="B67008" s="27"/>
    </row>
    <row r="67009" spans="2:2" x14ac:dyDescent="0.25">
      <c r="B67009" s="27"/>
    </row>
    <row r="67010" spans="2:2" x14ac:dyDescent="0.25">
      <c r="B67010" s="27"/>
    </row>
    <row r="67011" spans="2:2" x14ac:dyDescent="0.25">
      <c r="B67011" s="27"/>
    </row>
    <row r="67012" spans="2:2" x14ac:dyDescent="0.25">
      <c r="B67012" s="27"/>
    </row>
    <row r="67013" spans="2:2" x14ac:dyDescent="0.25">
      <c r="B67013" s="27"/>
    </row>
    <row r="67014" spans="2:2" x14ac:dyDescent="0.25">
      <c r="B67014" s="27"/>
    </row>
    <row r="67015" spans="2:2" x14ac:dyDescent="0.25">
      <c r="B67015" s="27"/>
    </row>
    <row r="67016" spans="2:2" x14ac:dyDescent="0.25">
      <c r="B67016" s="27"/>
    </row>
    <row r="67017" spans="2:2" x14ac:dyDescent="0.25">
      <c r="B67017" s="27"/>
    </row>
    <row r="67018" spans="2:2" x14ac:dyDescent="0.25">
      <c r="B67018" s="27"/>
    </row>
    <row r="67019" spans="2:2" x14ac:dyDescent="0.25">
      <c r="B67019" s="27"/>
    </row>
    <row r="67020" spans="2:2" x14ac:dyDescent="0.25">
      <c r="B67020" s="27"/>
    </row>
    <row r="67021" spans="2:2" x14ac:dyDescent="0.25">
      <c r="B67021" s="27"/>
    </row>
    <row r="67147" spans="2:2" x14ac:dyDescent="0.25">
      <c r="B67147" s="27"/>
    </row>
    <row r="67218" spans="2:2" x14ac:dyDescent="0.25">
      <c r="B67218" s="27"/>
    </row>
    <row r="67449" spans="2:2" x14ac:dyDescent="0.25">
      <c r="B67449" s="27"/>
    </row>
    <row r="67450" spans="2:2" x14ac:dyDescent="0.25">
      <c r="B67450" s="27"/>
    </row>
    <row r="67451" spans="2:2" x14ac:dyDescent="0.25">
      <c r="B67451" s="27"/>
    </row>
    <row r="67452" spans="2:2" x14ac:dyDescent="0.25">
      <c r="B67452" s="27"/>
    </row>
    <row r="67453" spans="2:2" x14ac:dyDescent="0.25">
      <c r="B67453" s="27"/>
    </row>
    <row r="67454" spans="2:2" x14ac:dyDescent="0.25">
      <c r="B67454" s="27"/>
    </row>
    <row r="67556" spans="2:2" x14ac:dyDescent="0.25">
      <c r="B67556" s="27"/>
    </row>
    <row r="67593" spans="2:2" x14ac:dyDescent="0.25">
      <c r="B67593" s="27"/>
    </row>
    <row r="67676" spans="2:2" x14ac:dyDescent="0.25">
      <c r="B67676" s="27"/>
    </row>
    <row r="67677" spans="2:2" x14ac:dyDescent="0.25">
      <c r="B67677" s="27"/>
    </row>
    <row r="67678" spans="2:2" x14ac:dyDescent="0.25">
      <c r="B67678" s="27"/>
    </row>
    <row r="67679" spans="2:2" x14ac:dyDescent="0.25">
      <c r="B67679" s="27"/>
    </row>
    <row r="67680" spans="2:2" x14ac:dyDescent="0.25">
      <c r="B67680" s="27"/>
    </row>
    <row r="67681" spans="2:2" x14ac:dyDescent="0.25">
      <c r="B67681" s="27"/>
    </row>
    <row r="67682" spans="2:2" x14ac:dyDescent="0.25">
      <c r="B67682" s="27"/>
    </row>
    <row r="67683" spans="2:2" x14ac:dyDescent="0.25">
      <c r="B67683" s="27"/>
    </row>
    <row r="67684" spans="2:2" x14ac:dyDescent="0.25">
      <c r="B67684" s="27"/>
    </row>
    <row r="67685" spans="2:2" x14ac:dyDescent="0.25">
      <c r="B67685" s="27"/>
    </row>
    <row r="67686" spans="2:2" x14ac:dyDescent="0.25">
      <c r="B67686" s="27"/>
    </row>
    <row r="67687" spans="2:2" x14ac:dyDescent="0.25">
      <c r="B67687" s="27"/>
    </row>
    <row r="67688" spans="2:2" x14ac:dyDescent="0.25">
      <c r="B67688" s="27"/>
    </row>
    <row r="67689" spans="2:2" x14ac:dyDescent="0.25">
      <c r="B67689" s="27"/>
    </row>
    <row r="67693" spans="2:2" x14ac:dyDescent="0.25">
      <c r="B67693" s="27"/>
    </row>
    <row r="67713" spans="2:2" x14ac:dyDescent="0.25">
      <c r="B67713" s="27"/>
    </row>
    <row r="67714" spans="2:2" x14ac:dyDescent="0.25">
      <c r="B67714" s="27"/>
    </row>
    <row r="67715" spans="2:2" x14ac:dyDescent="0.25">
      <c r="B67715" s="27"/>
    </row>
    <row r="67795" spans="2:2" x14ac:dyDescent="0.25">
      <c r="B67795" s="27"/>
    </row>
    <row r="67903" spans="2:2" x14ac:dyDescent="0.25">
      <c r="B67903" s="27"/>
    </row>
    <row r="67908" spans="2:2" x14ac:dyDescent="0.25">
      <c r="B67908" s="27"/>
    </row>
    <row r="67952" spans="2:2" x14ac:dyDescent="0.25">
      <c r="B67952" s="27"/>
    </row>
    <row r="67953" spans="2:2" x14ac:dyDescent="0.25">
      <c r="B67953" s="27"/>
    </row>
    <row r="67954" spans="2:2" x14ac:dyDescent="0.25">
      <c r="B67954" s="27"/>
    </row>
    <row r="67955" spans="2:2" x14ac:dyDescent="0.25">
      <c r="B67955" s="27"/>
    </row>
    <row r="67956" spans="2:2" x14ac:dyDescent="0.25">
      <c r="B67956" s="27"/>
    </row>
    <row r="67957" spans="2:2" x14ac:dyDescent="0.25">
      <c r="B67957" s="27"/>
    </row>
    <row r="67958" spans="2:2" x14ac:dyDescent="0.25">
      <c r="B67958" s="27"/>
    </row>
    <row r="67959" spans="2:2" x14ac:dyDescent="0.25">
      <c r="B67959" s="27"/>
    </row>
    <row r="67960" spans="2:2" x14ac:dyDescent="0.25">
      <c r="B67960" s="27"/>
    </row>
    <row r="67961" spans="2:2" x14ac:dyDescent="0.25">
      <c r="B67961" s="27"/>
    </row>
    <row r="68202" spans="2:2" x14ac:dyDescent="0.25">
      <c r="B68202" s="27"/>
    </row>
    <row r="68203" spans="2:2" x14ac:dyDescent="0.25">
      <c r="B68203" s="27"/>
    </row>
    <row r="68204" spans="2:2" x14ac:dyDescent="0.25">
      <c r="B68204" s="27"/>
    </row>
    <row r="68205" spans="2:2" x14ac:dyDescent="0.25">
      <c r="B68205" s="27"/>
    </row>
    <row r="68206" spans="2:2" x14ac:dyDescent="0.25">
      <c r="B68206" s="27"/>
    </row>
    <row r="68207" spans="2:2" x14ac:dyDescent="0.25">
      <c r="B68207" s="27"/>
    </row>
    <row r="68208" spans="2:2" x14ac:dyDescent="0.25">
      <c r="B68208" s="27"/>
    </row>
    <row r="68209" spans="2:2" x14ac:dyDescent="0.25">
      <c r="B68209" s="27"/>
    </row>
    <row r="68210" spans="2:2" x14ac:dyDescent="0.25">
      <c r="B68210" s="27"/>
    </row>
    <row r="68211" spans="2:2" x14ac:dyDescent="0.25">
      <c r="B68211" s="27"/>
    </row>
    <row r="68212" spans="2:2" x14ac:dyDescent="0.25">
      <c r="B68212" s="27"/>
    </row>
    <row r="68213" spans="2:2" x14ac:dyDescent="0.25">
      <c r="B68213" s="27"/>
    </row>
    <row r="68214" spans="2:2" x14ac:dyDescent="0.25">
      <c r="B68214" s="27"/>
    </row>
    <row r="68215" spans="2:2" x14ac:dyDescent="0.25">
      <c r="B68215" s="27"/>
    </row>
    <row r="68216" spans="2:2" x14ac:dyDescent="0.25">
      <c r="B68216" s="27"/>
    </row>
    <row r="68217" spans="2:2" x14ac:dyDescent="0.25">
      <c r="B68217" s="27"/>
    </row>
    <row r="68218" spans="2:2" x14ac:dyDescent="0.25">
      <c r="B68218" s="27"/>
    </row>
    <row r="68219" spans="2:2" x14ac:dyDescent="0.25">
      <c r="B68219" s="27"/>
    </row>
    <row r="68220" spans="2:2" x14ac:dyDescent="0.25">
      <c r="B68220" s="27"/>
    </row>
    <row r="68221" spans="2:2" x14ac:dyDescent="0.25">
      <c r="B68221" s="27"/>
    </row>
    <row r="68222" spans="2:2" x14ac:dyDescent="0.25">
      <c r="B68222" s="27"/>
    </row>
    <row r="68223" spans="2:2" x14ac:dyDescent="0.25">
      <c r="B68223" s="27"/>
    </row>
    <row r="68224" spans="2:2" x14ac:dyDescent="0.25">
      <c r="B68224" s="27"/>
    </row>
    <row r="68225" spans="2:2" x14ac:dyDescent="0.25">
      <c r="B68225" s="27"/>
    </row>
    <row r="68226" spans="2:2" x14ac:dyDescent="0.25">
      <c r="B68226" s="27"/>
    </row>
    <row r="68227" spans="2:2" x14ac:dyDescent="0.25">
      <c r="B68227" s="27"/>
    </row>
    <row r="68228" spans="2:2" x14ac:dyDescent="0.25">
      <c r="B68228" s="27"/>
    </row>
    <row r="68229" spans="2:2" x14ac:dyDescent="0.25">
      <c r="B68229" s="27"/>
    </row>
    <row r="68230" spans="2:2" x14ac:dyDescent="0.25">
      <c r="B68230" s="27"/>
    </row>
    <row r="68231" spans="2:2" x14ac:dyDescent="0.25">
      <c r="B68231" s="27"/>
    </row>
    <row r="68232" spans="2:2" x14ac:dyDescent="0.25">
      <c r="B68232" s="27"/>
    </row>
    <row r="68233" spans="2:2" x14ac:dyDescent="0.25">
      <c r="B68233" s="27"/>
    </row>
    <row r="68234" spans="2:2" x14ac:dyDescent="0.25">
      <c r="B68234" s="27"/>
    </row>
    <row r="68235" spans="2:2" x14ac:dyDescent="0.25">
      <c r="B68235" s="27"/>
    </row>
    <row r="68236" spans="2:2" x14ac:dyDescent="0.25">
      <c r="B68236" s="27"/>
    </row>
    <row r="68237" spans="2:2" x14ac:dyDescent="0.25">
      <c r="B68237" s="27"/>
    </row>
    <row r="68238" spans="2:2" x14ac:dyDescent="0.25">
      <c r="B68238" s="27"/>
    </row>
    <row r="68239" spans="2:2" x14ac:dyDescent="0.25">
      <c r="B68239" s="27"/>
    </row>
    <row r="68240" spans="2:2" x14ac:dyDescent="0.25">
      <c r="B68240" s="27"/>
    </row>
    <row r="68241" spans="2:2" x14ac:dyDescent="0.25">
      <c r="B68241" s="27"/>
    </row>
    <row r="68242" spans="2:2" x14ac:dyDescent="0.25">
      <c r="B68242" s="27"/>
    </row>
    <row r="68243" spans="2:2" x14ac:dyDescent="0.25">
      <c r="B68243" s="27"/>
    </row>
    <row r="68270" spans="2:2" x14ac:dyDescent="0.25">
      <c r="B68270" s="27"/>
    </row>
    <row r="68271" spans="2:2" x14ac:dyDescent="0.25">
      <c r="B68271" s="27"/>
    </row>
    <row r="68272" spans="2:2" x14ac:dyDescent="0.25">
      <c r="B68272" s="27"/>
    </row>
    <row r="68273" spans="2:2" x14ac:dyDescent="0.25">
      <c r="B68273" s="27"/>
    </row>
    <row r="68274" spans="2:2" x14ac:dyDescent="0.25">
      <c r="B68274" s="27"/>
    </row>
    <row r="68275" spans="2:2" x14ac:dyDescent="0.25">
      <c r="B68275" s="27"/>
    </row>
    <row r="68276" spans="2:2" x14ac:dyDescent="0.25">
      <c r="B68276" s="27"/>
    </row>
    <row r="68277" spans="2:2" x14ac:dyDescent="0.25">
      <c r="B68277" s="27"/>
    </row>
    <row r="68278" spans="2:2" x14ac:dyDescent="0.25">
      <c r="B68278" s="27"/>
    </row>
    <row r="68279" spans="2:2" x14ac:dyDescent="0.25">
      <c r="B68279" s="27"/>
    </row>
    <row r="68280" spans="2:2" x14ac:dyDescent="0.25">
      <c r="B68280" s="27"/>
    </row>
    <row r="68281" spans="2:2" x14ac:dyDescent="0.25">
      <c r="B68281" s="27"/>
    </row>
    <row r="68282" spans="2:2" x14ac:dyDescent="0.25">
      <c r="B68282" s="27"/>
    </row>
    <row r="68283" spans="2:2" x14ac:dyDescent="0.25">
      <c r="B68283" s="27"/>
    </row>
    <row r="68284" spans="2:2" x14ac:dyDescent="0.25">
      <c r="B68284" s="27"/>
    </row>
    <row r="68285" spans="2:2" x14ac:dyDescent="0.25">
      <c r="B68285" s="27"/>
    </row>
    <row r="68286" spans="2:2" x14ac:dyDescent="0.25">
      <c r="B68286" s="27"/>
    </row>
    <row r="68287" spans="2:2" x14ac:dyDescent="0.25">
      <c r="B68287" s="27"/>
    </row>
    <row r="68288" spans="2:2" x14ac:dyDescent="0.25">
      <c r="B68288" s="27"/>
    </row>
    <row r="68289" spans="2:2" x14ac:dyDescent="0.25">
      <c r="B68289" s="27"/>
    </row>
    <row r="68290" spans="2:2" x14ac:dyDescent="0.25">
      <c r="B68290" s="27"/>
    </row>
    <row r="68291" spans="2:2" x14ac:dyDescent="0.25">
      <c r="B68291" s="27"/>
    </row>
    <row r="68292" spans="2:2" x14ac:dyDescent="0.25">
      <c r="B68292" s="27"/>
    </row>
    <row r="68293" spans="2:2" x14ac:dyDescent="0.25">
      <c r="B68293" s="27"/>
    </row>
    <row r="68294" spans="2:2" x14ac:dyDescent="0.25">
      <c r="B68294" s="27"/>
    </row>
    <row r="68295" spans="2:2" x14ac:dyDescent="0.25">
      <c r="B68295" s="27"/>
    </row>
    <row r="68296" spans="2:2" x14ac:dyDescent="0.25">
      <c r="B68296" s="27"/>
    </row>
    <row r="68297" spans="2:2" x14ac:dyDescent="0.25">
      <c r="B68297" s="27"/>
    </row>
    <row r="68298" spans="2:2" x14ac:dyDescent="0.25">
      <c r="B68298" s="27"/>
    </row>
    <row r="68299" spans="2:2" x14ac:dyDescent="0.25">
      <c r="B68299" s="27"/>
    </row>
    <row r="68300" spans="2:2" x14ac:dyDescent="0.25">
      <c r="B68300" s="27"/>
    </row>
    <row r="68301" spans="2:2" x14ac:dyDescent="0.25">
      <c r="B68301" s="27"/>
    </row>
    <row r="68302" spans="2:2" x14ac:dyDescent="0.25">
      <c r="B68302" s="27"/>
    </row>
    <row r="68303" spans="2:2" x14ac:dyDescent="0.25">
      <c r="B68303" s="27"/>
    </row>
    <row r="68304" spans="2:2" x14ac:dyDescent="0.25">
      <c r="B68304" s="27"/>
    </row>
    <row r="68363" spans="2:2" x14ac:dyDescent="0.25">
      <c r="B68363" s="27"/>
    </row>
    <row r="68554" spans="2:2" x14ac:dyDescent="0.25">
      <c r="B68554" s="27"/>
    </row>
    <row r="68693" spans="2:2" x14ac:dyDescent="0.25">
      <c r="B68693" s="27"/>
    </row>
    <row r="68694" spans="2:2" x14ac:dyDescent="0.25">
      <c r="B68694" s="27"/>
    </row>
    <row r="68695" spans="2:2" x14ac:dyDescent="0.25">
      <c r="B68695" s="27"/>
    </row>
    <row r="68696" spans="2:2" x14ac:dyDescent="0.25">
      <c r="B68696" s="27"/>
    </row>
    <row r="68697" spans="2:2" x14ac:dyDescent="0.25">
      <c r="B68697" s="27"/>
    </row>
    <row r="68698" spans="2:2" x14ac:dyDescent="0.25">
      <c r="B68698" s="27"/>
    </row>
    <row r="68699" spans="2:2" x14ac:dyDescent="0.25">
      <c r="B68699" s="27"/>
    </row>
    <row r="68700" spans="2:2" x14ac:dyDescent="0.25">
      <c r="B68700" s="27"/>
    </row>
    <row r="68701" spans="2:2" x14ac:dyDescent="0.25">
      <c r="B68701" s="27"/>
    </row>
    <row r="68702" spans="2:2" x14ac:dyDescent="0.25">
      <c r="B68702" s="27"/>
    </row>
    <row r="68703" spans="2:2" x14ac:dyDescent="0.25">
      <c r="B68703" s="27"/>
    </row>
    <row r="68704" spans="2:2" x14ac:dyDescent="0.25">
      <c r="B68704" s="27"/>
    </row>
    <row r="68705" spans="2:2" x14ac:dyDescent="0.25">
      <c r="B68705" s="27"/>
    </row>
    <row r="68706" spans="2:2" x14ac:dyDescent="0.25">
      <c r="B68706" s="27"/>
    </row>
    <row r="68707" spans="2:2" x14ac:dyDescent="0.25">
      <c r="B68707" s="27"/>
    </row>
    <row r="68708" spans="2:2" x14ac:dyDescent="0.25">
      <c r="B68708" s="27"/>
    </row>
    <row r="68709" spans="2:2" x14ac:dyDescent="0.25">
      <c r="B68709" s="27"/>
    </row>
    <row r="68710" spans="2:2" x14ac:dyDescent="0.25">
      <c r="B68710" s="27"/>
    </row>
    <row r="68711" spans="2:2" x14ac:dyDescent="0.25">
      <c r="B68711" s="27"/>
    </row>
    <row r="68712" spans="2:2" x14ac:dyDescent="0.25">
      <c r="B68712" s="27"/>
    </row>
    <row r="68713" spans="2:2" x14ac:dyDescent="0.25">
      <c r="B68713" s="27"/>
    </row>
    <row r="68714" spans="2:2" x14ac:dyDescent="0.25">
      <c r="B68714" s="27"/>
    </row>
    <row r="68715" spans="2:2" x14ac:dyDescent="0.25">
      <c r="B68715" s="27"/>
    </row>
    <row r="68716" spans="2:2" x14ac:dyDescent="0.25">
      <c r="B68716" s="27"/>
    </row>
    <row r="68717" spans="2:2" x14ac:dyDescent="0.25">
      <c r="B68717" s="27"/>
    </row>
    <row r="68718" spans="2:2" x14ac:dyDescent="0.25">
      <c r="B68718" s="27"/>
    </row>
    <row r="68719" spans="2:2" x14ac:dyDescent="0.25">
      <c r="B68719" s="27"/>
    </row>
    <row r="68720" spans="2:2" x14ac:dyDescent="0.25">
      <c r="B68720" s="27"/>
    </row>
    <row r="68721" spans="2:2" x14ac:dyDescent="0.25">
      <c r="B68721" s="27"/>
    </row>
    <row r="68722" spans="2:2" x14ac:dyDescent="0.25">
      <c r="B68722" s="27"/>
    </row>
    <row r="68723" spans="2:2" x14ac:dyDescent="0.25">
      <c r="B68723" s="27"/>
    </row>
    <row r="68724" spans="2:2" x14ac:dyDescent="0.25">
      <c r="B68724" s="27"/>
    </row>
    <row r="68725" spans="2:2" x14ac:dyDescent="0.25">
      <c r="B68725" s="27"/>
    </row>
    <row r="68726" spans="2:2" x14ac:dyDescent="0.25">
      <c r="B68726" s="27"/>
    </row>
    <row r="68727" spans="2:2" x14ac:dyDescent="0.25">
      <c r="B68727" s="27"/>
    </row>
    <row r="68728" spans="2:2" x14ac:dyDescent="0.25">
      <c r="B68728" s="27"/>
    </row>
    <row r="68729" spans="2:2" x14ac:dyDescent="0.25">
      <c r="B68729" s="27"/>
    </row>
    <row r="68909" spans="2:2" x14ac:dyDescent="0.25">
      <c r="B68909" s="27"/>
    </row>
    <row r="69027" spans="2:2" x14ac:dyDescent="0.25">
      <c r="B69027" s="27"/>
    </row>
    <row r="69028" spans="2:2" x14ac:dyDescent="0.25">
      <c r="B69028" s="27"/>
    </row>
    <row r="69029" spans="2:2" x14ac:dyDescent="0.25">
      <c r="B69029" s="27"/>
    </row>
    <row r="69030" spans="2:2" x14ac:dyDescent="0.25">
      <c r="B69030" s="27"/>
    </row>
    <row r="69035" spans="2:2" x14ac:dyDescent="0.25">
      <c r="B69035" s="27"/>
    </row>
    <row r="69036" spans="2:2" x14ac:dyDescent="0.25">
      <c r="B69036" s="27"/>
    </row>
    <row r="69037" spans="2:2" x14ac:dyDescent="0.25">
      <c r="B69037" s="27"/>
    </row>
    <row r="69038" spans="2:2" x14ac:dyDescent="0.25">
      <c r="B69038" s="27"/>
    </row>
    <row r="69039" spans="2:2" x14ac:dyDescent="0.25">
      <c r="B69039" s="27"/>
    </row>
    <row r="69040" spans="2:2" x14ac:dyDescent="0.25">
      <c r="B69040" s="27"/>
    </row>
    <row r="69041" spans="2:2" x14ac:dyDescent="0.25">
      <c r="B69041" s="27"/>
    </row>
    <row r="69042" spans="2:2" x14ac:dyDescent="0.25">
      <c r="B69042" s="27"/>
    </row>
    <row r="69043" spans="2:2" x14ac:dyDescent="0.25">
      <c r="B69043" s="27"/>
    </row>
    <row r="69044" spans="2:2" x14ac:dyDescent="0.25">
      <c r="B69044" s="27"/>
    </row>
    <row r="69045" spans="2:2" x14ac:dyDescent="0.25">
      <c r="B69045" s="27"/>
    </row>
    <row r="69046" spans="2:2" x14ac:dyDescent="0.25">
      <c r="B69046" s="27"/>
    </row>
    <row r="69047" spans="2:2" x14ac:dyDescent="0.25">
      <c r="B69047" s="27"/>
    </row>
    <row r="69048" spans="2:2" x14ac:dyDescent="0.25">
      <c r="B69048" s="27"/>
    </row>
    <row r="69049" spans="2:2" x14ac:dyDescent="0.25">
      <c r="B69049" s="27"/>
    </row>
    <row r="69050" spans="2:2" x14ac:dyDescent="0.25">
      <c r="B69050" s="27"/>
    </row>
    <row r="69051" spans="2:2" x14ac:dyDescent="0.25">
      <c r="B69051" s="27"/>
    </row>
    <row r="69052" spans="2:2" x14ac:dyDescent="0.25">
      <c r="B69052" s="27"/>
    </row>
    <row r="69053" spans="2:2" x14ac:dyDescent="0.25">
      <c r="B69053" s="27"/>
    </row>
    <row r="69066" spans="2:2" x14ac:dyDescent="0.25">
      <c r="B69066" s="27"/>
    </row>
    <row r="69243" spans="2:2" x14ac:dyDescent="0.25">
      <c r="B69243" s="27"/>
    </row>
    <row r="69280" spans="2:2" x14ac:dyDescent="0.25">
      <c r="B69280" s="27"/>
    </row>
    <row r="69281" spans="2:2" x14ac:dyDescent="0.25">
      <c r="B69281" s="27"/>
    </row>
    <row r="69282" spans="2:2" x14ac:dyDescent="0.25">
      <c r="B69282" s="27"/>
    </row>
    <row r="69283" spans="2:2" x14ac:dyDescent="0.25">
      <c r="B69283" s="27"/>
    </row>
    <row r="69284" spans="2:2" x14ac:dyDescent="0.25">
      <c r="B69284" s="27"/>
    </row>
    <row r="69285" spans="2:2" x14ac:dyDescent="0.25">
      <c r="B69285" s="27"/>
    </row>
    <row r="69286" spans="2:2" x14ac:dyDescent="0.25">
      <c r="B69286" s="27"/>
    </row>
    <row r="69287" spans="2:2" x14ac:dyDescent="0.25">
      <c r="B69287" s="27"/>
    </row>
    <row r="69288" spans="2:2" x14ac:dyDescent="0.25">
      <c r="B69288" s="27"/>
    </row>
    <row r="69289" spans="2:2" x14ac:dyDescent="0.25">
      <c r="B69289" s="27"/>
    </row>
    <row r="69290" spans="2:2" x14ac:dyDescent="0.25">
      <c r="B69290" s="27"/>
    </row>
    <row r="69291" spans="2:2" x14ac:dyDescent="0.25">
      <c r="B69291" s="27"/>
    </row>
    <row r="69292" spans="2:2" x14ac:dyDescent="0.25">
      <c r="B69292" s="27"/>
    </row>
    <row r="69293" spans="2:2" x14ac:dyDescent="0.25">
      <c r="B69293" s="27"/>
    </row>
    <row r="69294" spans="2:2" x14ac:dyDescent="0.25">
      <c r="B69294" s="27"/>
    </row>
    <row r="69295" spans="2:2" x14ac:dyDescent="0.25">
      <c r="B69295" s="27"/>
    </row>
    <row r="69296" spans="2:2" x14ac:dyDescent="0.25">
      <c r="B69296" s="27"/>
    </row>
    <row r="69297" spans="2:2" x14ac:dyDescent="0.25">
      <c r="B69297" s="27"/>
    </row>
    <row r="69298" spans="2:2" x14ac:dyDescent="0.25">
      <c r="B69298" s="27"/>
    </row>
    <row r="69299" spans="2:2" x14ac:dyDescent="0.25">
      <c r="B69299" s="27"/>
    </row>
    <row r="69318" spans="2:2" x14ac:dyDescent="0.25">
      <c r="B69318" s="27"/>
    </row>
    <row r="69732" spans="2:2" x14ac:dyDescent="0.25">
      <c r="B69732" s="27"/>
    </row>
    <row r="69733" spans="2:2" x14ac:dyDescent="0.25">
      <c r="B69733" s="27"/>
    </row>
    <row r="69734" spans="2:2" x14ac:dyDescent="0.25">
      <c r="B69734" s="27"/>
    </row>
    <row r="69735" spans="2:2" x14ac:dyDescent="0.25">
      <c r="B69735" s="27"/>
    </row>
    <row r="69736" spans="2:2" x14ac:dyDescent="0.25">
      <c r="B69736" s="27"/>
    </row>
    <row r="69737" spans="2:2" x14ac:dyDescent="0.25">
      <c r="B69737" s="27"/>
    </row>
    <row r="69738" spans="2:2" x14ac:dyDescent="0.25">
      <c r="B69738" s="27"/>
    </row>
    <row r="69739" spans="2:2" x14ac:dyDescent="0.25">
      <c r="B69739" s="27"/>
    </row>
    <row r="69740" spans="2:2" x14ac:dyDescent="0.25">
      <c r="B69740" s="27"/>
    </row>
    <row r="69741" spans="2:2" x14ac:dyDescent="0.25">
      <c r="B69741" s="27"/>
    </row>
    <row r="69742" spans="2:2" x14ac:dyDescent="0.25">
      <c r="B69742" s="27"/>
    </row>
    <row r="69743" spans="2:2" x14ac:dyDescent="0.25">
      <c r="B69743" s="27"/>
    </row>
    <row r="69744" spans="2:2" x14ac:dyDescent="0.25">
      <c r="B69744" s="27"/>
    </row>
    <row r="69745" spans="2:2" x14ac:dyDescent="0.25">
      <c r="B69745" s="27"/>
    </row>
    <row r="69746" spans="2:2" x14ac:dyDescent="0.25">
      <c r="B69746" s="27"/>
    </row>
    <row r="69811" spans="2:2" x14ac:dyDescent="0.25">
      <c r="B69811" s="27"/>
    </row>
    <row r="69917" spans="2:2" x14ac:dyDescent="0.25">
      <c r="B69917" s="27"/>
    </row>
    <row r="69918" spans="2:2" x14ac:dyDescent="0.25">
      <c r="B69918" s="27"/>
    </row>
    <row r="69919" spans="2:2" x14ac:dyDescent="0.25">
      <c r="B69919" s="27"/>
    </row>
    <row r="69920" spans="2:2" x14ac:dyDescent="0.25">
      <c r="B69920" s="27"/>
    </row>
    <row r="69921" spans="2:2" x14ac:dyDescent="0.25">
      <c r="B69921" s="27"/>
    </row>
    <row r="69922" spans="2:2" x14ac:dyDescent="0.25">
      <c r="B69922" s="27"/>
    </row>
    <row r="69923" spans="2:2" x14ac:dyDescent="0.25">
      <c r="B69923" s="27"/>
    </row>
    <row r="69924" spans="2:2" x14ac:dyDescent="0.25">
      <c r="B69924" s="27"/>
    </row>
    <row r="69925" spans="2:2" x14ac:dyDescent="0.25">
      <c r="B69925" s="27"/>
    </row>
    <row r="69926" spans="2:2" x14ac:dyDescent="0.25">
      <c r="B69926" s="27"/>
    </row>
    <row r="69927" spans="2:2" x14ac:dyDescent="0.25">
      <c r="B69927" s="27"/>
    </row>
    <row r="69928" spans="2:2" x14ac:dyDescent="0.25">
      <c r="B69928" s="27"/>
    </row>
    <row r="69929" spans="2:2" x14ac:dyDescent="0.25">
      <c r="B69929" s="27"/>
    </row>
    <row r="69968" spans="2:2" x14ac:dyDescent="0.25">
      <c r="B69968" s="27"/>
    </row>
    <row r="69969" spans="2:2" x14ac:dyDescent="0.25">
      <c r="B69969" s="27"/>
    </row>
    <row r="69985" spans="2:2" x14ac:dyDescent="0.25">
      <c r="B69985" s="27"/>
    </row>
    <row r="69986" spans="2:2" x14ac:dyDescent="0.25">
      <c r="B69986" s="27"/>
    </row>
    <row r="69987" spans="2:2" x14ac:dyDescent="0.25">
      <c r="B69987" s="27"/>
    </row>
    <row r="70610" spans="2:2" x14ac:dyDescent="0.25">
      <c r="B70610" s="27"/>
    </row>
    <row r="70767" spans="2:2" x14ac:dyDescent="0.25">
      <c r="B70767" s="27"/>
    </row>
    <row r="70768" spans="2:2" x14ac:dyDescent="0.25">
      <c r="B70768" s="27"/>
    </row>
    <row r="70769" spans="2:2" x14ac:dyDescent="0.25">
      <c r="B70769" s="27"/>
    </row>
    <row r="70770" spans="2:2" x14ac:dyDescent="0.25">
      <c r="B70770" s="27"/>
    </row>
    <row r="70929" spans="2:2" x14ac:dyDescent="0.25">
      <c r="B70929" s="27"/>
    </row>
    <row r="71303" spans="2:2" x14ac:dyDescent="0.25">
      <c r="B71303" s="27"/>
    </row>
    <row r="71304" spans="2:2" x14ac:dyDescent="0.25">
      <c r="B71304" s="27"/>
    </row>
    <row r="71514" spans="2:2" x14ac:dyDescent="0.25">
      <c r="B71514" s="27"/>
    </row>
    <row r="71563" spans="2:2" x14ac:dyDescent="0.25">
      <c r="B71563" s="27"/>
    </row>
    <row r="71564" spans="2:2" x14ac:dyDescent="0.25">
      <c r="B71564" s="27"/>
    </row>
    <row r="71622" spans="2:2" x14ac:dyDescent="0.25">
      <c r="B71622" s="27"/>
    </row>
    <row r="71623" spans="2:2" x14ac:dyDescent="0.25">
      <c r="B71623" s="27"/>
    </row>
    <row r="71634" spans="2:2" x14ac:dyDescent="0.25">
      <c r="B71634" s="27"/>
    </row>
    <row r="71635" spans="2:2" x14ac:dyDescent="0.25">
      <c r="B71635" s="27"/>
    </row>
    <row r="71636" spans="2:2" x14ac:dyDescent="0.25">
      <c r="B71636" s="27"/>
    </row>
    <row r="71637" spans="2:2" x14ac:dyDescent="0.25">
      <c r="B71637" s="27"/>
    </row>
    <row r="71727" spans="2:2" x14ac:dyDescent="0.25">
      <c r="B71727" s="27"/>
    </row>
    <row r="71791" spans="2:2" x14ac:dyDescent="0.25">
      <c r="B71791" s="27"/>
    </row>
    <row r="71792" spans="2:2" x14ac:dyDescent="0.25">
      <c r="B71792" s="27"/>
    </row>
    <row r="71793" spans="2:2" x14ac:dyDescent="0.25">
      <c r="B71793" s="27"/>
    </row>
    <row r="71794" spans="2:2" x14ac:dyDescent="0.25">
      <c r="B71794" s="27"/>
    </row>
    <row r="71795" spans="2:2" x14ac:dyDescent="0.25">
      <c r="B71795" s="27"/>
    </row>
    <row r="71796" spans="2:2" x14ac:dyDescent="0.25">
      <c r="B71796" s="27"/>
    </row>
    <row r="71797" spans="2:2" x14ac:dyDescent="0.25">
      <c r="B71797" s="27"/>
    </row>
    <row r="71798" spans="2:2" x14ac:dyDescent="0.25">
      <c r="B71798" s="27"/>
    </row>
    <row r="71799" spans="2:2" x14ac:dyDescent="0.25">
      <c r="B71799" s="27"/>
    </row>
    <row r="71800" spans="2:2" x14ac:dyDescent="0.25">
      <c r="B71800" s="27"/>
    </row>
    <row r="71801" spans="2:2" x14ac:dyDescent="0.25">
      <c r="B71801" s="27"/>
    </row>
    <row r="71802" spans="2:2" x14ac:dyDescent="0.25">
      <c r="B71802" s="27"/>
    </row>
    <row r="71803" spans="2:2" x14ac:dyDescent="0.25">
      <c r="B71803" s="27"/>
    </row>
    <row r="71804" spans="2:2" x14ac:dyDescent="0.25">
      <c r="B71804" s="27"/>
    </row>
    <row r="71805" spans="2:2" x14ac:dyDescent="0.25">
      <c r="B71805" s="27"/>
    </row>
    <row r="71806" spans="2:2" x14ac:dyDescent="0.25">
      <c r="B71806" s="27"/>
    </row>
    <row r="71807" spans="2:2" x14ac:dyDescent="0.25">
      <c r="B71807" s="27"/>
    </row>
    <row r="71808" spans="2:2" x14ac:dyDescent="0.25">
      <c r="B71808" s="27"/>
    </row>
    <row r="71809" spans="2:2" x14ac:dyDescent="0.25">
      <c r="B71809" s="27"/>
    </row>
    <row r="71810" spans="2:2" x14ac:dyDescent="0.25">
      <c r="B71810" s="27"/>
    </row>
    <row r="71811" spans="2:2" x14ac:dyDescent="0.25">
      <c r="B71811" s="27"/>
    </row>
    <row r="71812" spans="2:2" x14ac:dyDescent="0.25">
      <c r="B71812" s="27"/>
    </row>
    <row r="71813" spans="2:2" x14ac:dyDescent="0.25">
      <c r="B71813" s="27"/>
    </row>
    <row r="71814" spans="2:2" x14ac:dyDescent="0.25">
      <c r="B71814" s="27"/>
    </row>
    <row r="71815" spans="2:2" x14ac:dyDescent="0.25">
      <c r="B71815" s="27"/>
    </row>
    <row r="71816" spans="2:2" x14ac:dyDescent="0.25">
      <c r="B71816" s="27"/>
    </row>
    <row r="71817" spans="2:2" x14ac:dyDescent="0.25">
      <c r="B71817" s="27"/>
    </row>
    <row r="71818" spans="2:2" x14ac:dyDescent="0.25">
      <c r="B71818" s="27"/>
    </row>
    <row r="71819" spans="2:2" x14ac:dyDescent="0.25">
      <c r="B71819" s="27"/>
    </row>
    <row r="71820" spans="2:2" x14ac:dyDescent="0.25">
      <c r="B71820" s="27"/>
    </row>
    <row r="71821" spans="2:2" x14ac:dyDescent="0.25">
      <c r="B71821" s="27"/>
    </row>
    <row r="71822" spans="2:2" x14ac:dyDescent="0.25">
      <c r="B71822" s="27"/>
    </row>
    <row r="71823" spans="2:2" x14ac:dyDescent="0.25">
      <c r="B71823" s="27"/>
    </row>
    <row r="71824" spans="2:2" x14ac:dyDescent="0.25">
      <c r="B71824" s="27"/>
    </row>
    <row r="71825" spans="2:2" x14ac:dyDescent="0.25">
      <c r="B71825" s="27"/>
    </row>
    <row r="71826" spans="2:2" x14ac:dyDescent="0.25">
      <c r="B71826" s="27"/>
    </row>
    <row r="71827" spans="2:2" x14ac:dyDescent="0.25">
      <c r="B71827" s="27"/>
    </row>
    <row r="71828" spans="2:2" x14ac:dyDescent="0.25">
      <c r="B71828" s="27"/>
    </row>
    <row r="71829" spans="2:2" x14ac:dyDescent="0.25">
      <c r="B71829" s="27"/>
    </row>
    <row r="71830" spans="2:2" x14ac:dyDescent="0.25">
      <c r="B71830" s="27"/>
    </row>
    <row r="71831" spans="2:2" x14ac:dyDescent="0.25">
      <c r="B71831" s="27"/>
    </row>
    <row r="71832" spans="2:2" x14ac:dyDescent="0.25">
      <c r="B71832" s="27"/>
    </row>
    <row r="71833" spans="2:2" x14ac:dyDescent="0.25">
      <c r="B71833" s="27"/>
    </row>
    <row r="71834" spans="2:2" x14ac:dyDescent="0.25">
      <c r="B71834" s="27"/>
    </row>
    <row r="71835" spans="2:2" x14ac:dyDescent="0.25">
      <c r="B71835" s="27"/>
    </row>
    <row r="71836" spans="2:2" x14ac:dyDescent="0.25">
      <c r="B71836" s="27"/>
    </row>
    <row r="71837" spans="2:2" x14ac:dyDescent="0.25">
      <c r="B71837" s="27"/>
    </row>
    <row r="71838" spans="2:2" x14ac:dyDescent="0.25">
      <c r="B71838" s="27"/>
    </row>
    <row r="71839" spans="2:2" x14ac:dyDescent="0.25">
      <c r="B71839" s="27"/>
    </row>
    <row r="71840" spans="2:2" x14ac:dyDescent="0.25">
      <c r="B71840" s="27"/>
    </row>
    <row r="71841" spans="2:2" x14ac:dyDescent="0.25">
      <c r="B71841" s="27"/>
    </row>
    <row r="71842" spans="2:2" x14ac:dyDescent="0.25">
      <c r="B71842" s="27"/>
    </row>
    <row r="71843" spans="2:2" x14ac:dyDescent="0.25">
      <c r="B71843" s="27"/>
    </row>
    <row r="71844" spans="2:2" x14ac:dyDescent="0.25">
      <c r="B71844" s="27"/>
    </row>
    <row r="71845" spans="2:2" x14ac:dyDescent="0.25">
      <c r="B71845" s="27"/>
    </row>
    <row r="71846" spans="2:2" x14ac:dyDescent="0.25">
      <c r="B71846" s="27"/>
    </row>
    <row r="71847" spans="2:2" x14ac:dyDescent="0.25">
      <c r="B71847" s="27"/>
    </row>
    <row r="71848" spans="2:2" x14ac:dyDescent="0.25">
      <c r="B71848" s="27"/>
    </row>
    <row r="71849" spans="2:2" x14ac:dyDescent="0.25">
      <c r="B71849" s="27"/>
    </row>
    <row r="71850" spans="2:2" x14ac:dyDescent="0.25">
      <c r="B71850" s="27"/>
    </row>
    <row r="71851" spans="2:2" x14ac:dyDescent="0.25">
      <c r="B71851" s="27"/>
    </row>
    <row r="71852" spans="2:2" x14ac:dyDescent="0.25">
      <c r="B71852" s="27"/>
    </row>
    <row r="71853" spans="2:2" x14ac:dyDescent="0.25">
      <c r="B71853" s="27"/>
    </row>
    <row r="71854" spans="2:2" x14ac:dyDescent="0.25">
      <c r="B71854" s="27"/>
    </row>
    <row r="71855" spans="2:2" x14ac:dyDescent="0.25">
      <c r="B71855" s="27"/>
    </row>
    <row r="71856" spans="2:2" x14ac:dyDescent="0.25">
      <c r="B71856" s="27"/>
    </row>
    <row r="71857" spans="2:2" x14ac:dyDescent="0.25">
      <c r="B71857" s="27"/>
    </row>
    <row r="71858" spans="2:2" x14ac:dyDescent="0.25">
      <c r="B71858" s="27"/>
    </row>
    <row r="71859" spans="2:2" x14ac:dyDescent="0.25">
      <c r="B71859" s="27"/>
    </row>
    <row r="71860" spans="2:2" x14ac:dyDescent="0.25">
      <c r="B71860" s="27"/>
    </row>
    <row r="71861" spans="2:2" x14ac:dyDescent="0.25">
      <c r="B71861" s="27"/>
    </row>
    <row r="71862" spans="2:2" x14ac:dyDescent="0.25">
      <c r="B71862" s="27"/>
    </row>
    <row r="71863" spans="2:2" x14ac:dyDescent="0.25">
      <c r="B71863" s="27"/>
    </row>
    <row r="71864" spans="2:2" x14ac:dyDescent="0.25">
      <c r="B71864" s="27"/>
    </row>
    <row r="71865" spans="2:2" x14ac:dyDescent="0.25">
      <c r="B71865" s="27"/>
    </row>
    <row r="71866" spans="2:2" x14ac:dyDescent="0.25">
      <c r="B71866" s="27"/>
    </row>
    <row r="71867" spans="2:2" x14ac:dyDescent="0.25">
      <c r="B71867" s="27"/>
    </row>
    <row r="71868" spans="2:2" x14ac:dyDescent="0.25">
      <c r="B71868" s="27"/>
    </row>
    <row r="71869" spans="2:2" x14ac:dyDescent="0.25">
      <c r="B71869" s="27"/>
    </row>
    <row r="71870" spans="2:2" x14ac:dyDescent="0.25">
      <c r="B71870" s="27"/>
    </row>
    <row r="71871" spans="2:2" x14ac:dyDescent="0.25">
      <c r="B71871" s="27"/>
    </row>
    <row r="71872" spans="2:2" x14ac:dyDescent="0.25">
      <c r="B71872" s="27"/>
    </row>
    <row r="71873" spans="2:2" x14ac:dyDescent="0.25">
      <c r="B71873" s="27"/>
    </row>
    <row r="71874" spans="2:2" x14ac:dyDescent="0.25">
      <c r="B71874" s="27"/>
    </row>
    <row r="71875" spans="2:2" x14ac:dyDescent="0.25">
      <c r="B71875" s="27"/>
    </row>
    <row r="71876" spans="2:2" x14ac:dyDescent="0.25">
      <c r="B71876" s="27"/>
    </row>
    <row r="71877" spans="2:2" x14ac:dyDescent="0.25">
      <c r="B71877" s="27"/>
    </row>
    <row r="71878" spans="2:2" x14ac:dyDescent="0.25">
      <c r="B71878" s="27"/>
    </row>
    <row r="71879" spans="2:2" x14ac:dyDescent="0.25">
      <c r="B71879" s="27"/>
    </row>
    <row r="71880" spans="2:2" x14ac:dyDescent="0.25">
      <c r="B71880" s="27"/>
    </row>
    <row r="71881" spans="2:2" x14ac:dyDescent="0.25">
      <c r="B71881" s="27"/>
    </row>
    <row r="71882" spans="2:2" x14ac:dyDescent="0.25">
      <c r="B71882" s="27"/>
    </row>
    <row r="71883" spans="2:2" x14ac:dyDescent="0.25">
      <c r="B71883" s="27"/>
    </row>
    <row r="71884" spans="2:2" x14ac:dyDescent="0.25">
      <c r="B71884" s="27"/>
    </row>
    <row r="71885" spans="2:2" x14ac:dyDescent="0.25">
      <c r="B71885" s="27"/>
    </row>
    <row r="71886" spans="2:2" x14ac:dyDescent="0.25">
      <c r="B71886" s="27"/>
    </row>
    <row r="71887" spans="2:2" x14ac:dyDescent="0.25">
      <c r="B71887" s="27"/>
    </row>
    <row r="71888" spans="2:2" x14ac:dyDescent="0.25">
      <c r="B71888" s="27"/>
    </row>
    <row r="71889" spans="2:2" x14ac:dyDescent="0.25">
      <c r="B71889" s="27"/>
    </row>
    <row r="71890" spans="2:2" x14ac:dyDescent="0.25">
      <c r="B71890" s="27"/>
    </row>
    <row r="71891" spans="2:2" x14ac:dyDescent="0.25">
      <c r="B71891" s="27"/>
    </row>
    <row r="71892" spans="2:2" x14ac:dyDescent="0.25">
      <c r="B71892" s="27"/>
    </row>
    <row r="71893" spans="2:2" x14ac:dyDescent="0.25">
      <c r="B71893" s="27"/>
    </row>
    <row r="71894" spans="2:2" x14ac:dyDescent="0.25">
      <c r="B71894" s="27"/>
    </row>
    <row r="71895" spans="2:2" x14ac:dyDescent="0.25">
      <c r="B71895" s="27"/>
    </row>
    <row r="71896" spans="2:2" x14ac:dyDescent="0.25">
      <c r="B71896" s="27"/>
    </row>
    <row r="71897" spans="2:2" x14ac:dyDescent="0.25">
      <c r="B71897" s="27"/>
    </row>
    <row r="71898" spans="2:2" x14ac:dyDescent="0.25">
      <c r="B71898" s="27"/>
    </row>
    <row r="71899" spans="2:2" x14ac:dyDescent="0.25">
      <c r="B71899" s="27"/>
    </row>
    <row r="71900" spans="2:2" x14ac:dyDescent="0.25">
      <c r="B71900" s="27"/>
    </row>
    <row r="71901" spans="2:2" x14ac:dyDescent="0.25">
      <c r="B71901" s="27"/>
    </row>
    <row r="71902" spans="2:2" x14ac:dyDescent="0.25">
      <c r="B71902" s="27"/>
    </row>
    <row r="71903" spans="2:2" x14ac:dyDescent="0.25">
      <c r="B71903" s="27"/>
    </row>
    <row r="71904" spans="2:2" x14ac:dyDescent="0.25">
      <c r="B71904" s="27"/>
    </row>
    <row r="71905" spans="2:2" x14ac:dyDescent="0.25">
      <c r="B71905" s="27"/>
    </row>
    <row r="71906" spans="2:2" x14ac:dyDescent="0.25">
      <c r="B71906" s="27"/>
    </row>
    <row r="71907" spans="2:2" x14ac:dyDescent="0.25">
      <c r="B71907" s="27"/>
    </row>
    <row r="71908" spans="2:2" x14ac:dyDescent="0.25">
      <c r="B71908" s="27"/>
    </row>
    <row r="71909" spans="2:2" x14ac:dyDescent="0.25">
      <c r="B71909" s="27"/>
    </row>
    <row r="71910" spans="2:2" x14ac:dyDescent="0.25">
      <c r="B71910" s="27"/>
    </row>
    <row r="71911" spans="2:2" x14ac:dyDescent="0.25">
      <c r="B71911" s="27"/>
    </row>
    <row r="71912" spans="2:2" x14ac:dyDescent="0.25">
      <c r="B71912" s="27"/>
    </row>
    <row r="71913" spans="2:2" x14ac:dyDescent="0.25">
      <c r="B71913" s="27"/>
    </row>
    <row r="71914" spans="2:2" x14ac:dyDescent="0.25">
      <c r="B71914" s="27"/>
    </row>
    <row r="71915" spans="2:2" x14ac:dyDescent="0.25">
      <c r="B71915" s="27"/>
    </row>
    <row r="71916" spans="2:2" x14ac:dyDescent="0.25">
      <c r="B71916" s="27"/>
    </row>
    <row r="71917" spans="2:2" x14ac:dyDescent="0.25">
      <c r="B71917" s="27"/>
    </row>
    <row r="71918" spans="2:2" x14ac:dyDescent="0.25">
      <c r="B71918" s="27"/>
    </row>
    <row r="71919" spans="2:2" x14ac:dyDescent="0.25">
      <c r="B71919" s="27"/>
    </row>
    <row r="71920" spans="2:2" x14ac:dyDescent="0.25">
      <c r="B71920" s="27"/>
    </row>
    <row r="71921" spans="2:2" x14ac:dyDescent="0.25">
      <c r="B71921" s="27"/>
    </row>
    <row r="71922" spans="2:2" x14ac:dyDescent="0.25">
      <c r="B71922" s="27"/>
    </row>
    <row r="71923" spans="2:2" x14ac:dyDescent="0.25">
      <c r="B71923" s="27"/>
    </row>
    <row r="71924" spans="2:2" x14ac:dyDescent="0.25">
      <c r="B71924" s="27"/>
    </row>
    <row r="71925" spans="2:2" x14ac:dyDescent="0.25">
      <c r="B71925" s="27"/>
    </row>
    <row r="71926" spans="2:2" x14ac:dyDescent="0.25">
      <c r="B71926" s="27"/>
    </row>
    <row r="71927" spans="2:2" x14ac:dyDescent="0.25">
      <c r="B71927" s="27"/>
    </row>
    <row r="71928" spans="2:2" x14ac:dyDescent="0.25">
      <c r="B71928" s="27"/>
    </row>
    <row r="71929" spans="2:2" x14ac:dyDescent="0.25">
      <c r="B71929" s="27"/>
    </row>
    <row r="71930" spans="2:2" x14ac:dyDescent="0.25">
      <c r="B71930" s="27"/>
    </row>
    <row r="71931" spans="2:2" x14ac:dyDescent="0.25">
      <c r="B71931" s="27"/>
    </row>
    <row r="71932" spans="2:2" x14ac:dyDescent="0.25">
      <c r="B71932" s="27"/>
    </row>
    <row r="71933" spans="2:2" x14ac:dyDescent="0.25">
      <c r="B71933" s="27"/>
    </row>
    <row r="71934" spans="2:2" x14ac:dyDescent="0.25">
      <c r="B71934" s="27"/>
    </row>
    <row r="71935" spans="2:2" x14ac:dyDescent="0.25">
      <c r="B71935" s="27"/>
    </row>
    <row r="71936" spans="2:2" x14ac:dyDescent="0.25">
      <c r="B71936" s="27"/>
    </row>
    <row r="71937" spans="2:2" x14ac:dyDescent="0.25">
      <c r="B71937" s="27"/>
    </row>
    <row r="71938" spans="2:2" x14ac:dyDescent="0.25">
      <c r="B71938" s="27"/>
    </row>
    <row r="71939" spans="2:2" x14ac:dyDescent="0.25">
      <c r="B71939" s="27"/>
    </row>
    <row r="71940" spans="2:2" x14ac:dyDescent="0.25">
      <c r="B71940" s="27"/>
    </row>
    <row r="71941" spans="2:2" x14ac:dyDescent="0.25">
      <c r="B71941" s="27"/>
    </row>
    <row r="71942" spans="2:2" x14ac:dyDescent="0.25">
      <c r="B71942" s="27"/>
    </row>
    <row r="71943" spans="2:2" x14ac:dyDescent="0.25">
      <c r="B71943" s="27"/>
    </row>
    <row r="71944" spans="2:2" x14ac:dyDescent="0.25">
      <c r="B71944" s="27"/>
    </row>
    <row r="71945" spans="2:2" x14ac:dyDescent="0.25">
      <c r="B71945" s="27"/>
    </row>
    <row r="71946" spans="2:2" x14ac:dyDescent="0.25">
      <c r="B71946" s="27"/>
    </row>
    <row r="71947" spans="2:2" x14ac:dyDescent="0.25">
      <c r="B71947" s="27"/>
    </row>
    <row r="71948" spans="2:2" x14ac:dyDescent="0.25">
      <c r="B71948" s="27"/>
    </row>
    <row r="71949" spans="2:2" x14ac:dyDescent="0.25">
      <c r="B71949" s="27"/>
    </row>
    <row r="71950" spans="2:2" x14ac:dyDescent="0.25">
      <c r="B71950" s="27"/>
    </row>
    <row r="71951" spans="2:2" x14ac:dyDescent="0.25">
      <c r="B71951" s="27"/>
    </row>
    <row r="71952" spans="2:2" x14ac:dyDescent="0.25">
      <c r="B71952" s="27"/>
    </row>
    <row r="71953" spans="2:2" x14ac:dyDescent="0.25">
      <c r="B71953" s="27"/>
    </row>
    <row r="71954" spans="2:2" x14ac:dyDescent="0.25">
      <c r="B71954" s="27"/>
    </row>
    <row r="71955" spans="2:2" x14ac:dyDescent="0.25">
      <c r="B71955" s="27"/>
    </row>
    <row r="71956" spans="2:2" x14ac:dyDescent="0.25">
      <c r="B71956" s="27"/>
    </row>
    <row r="71957" spans="2:2" x14ac:dyDescent="0.25">
      <c r="B71957" s="27"/>
    </row>
    <row r="71958" spans="2:2" x14ac:dyDescent="0.25">
      <c r="B71958" s="27"/>
    </row>
    <row r="71959" spans="2:2" x14ac:dyDescent="0.25">
      <c r="B71959" s="27"/>
    </row>
    <row r="71960" spans="2:2" x14ac:dyDescent="0.25">
      <c r="B71960" s="27"/>
    </row>
    <row r="71961" spans="2:2" x14ac:dyDescent="0.25">
      <c r="B71961" s="27"/>
    </row>
    <row r="71962" spans="2:2" x14ac:dyDescent="0.25">
      <c r="B71962" s="27"/>
    </row>
    <row r="71963" spans="2:2" x14ac:dyDescent="0.25">
      <c r="B71963" s="27"/>
    </row>
    <row r="71964" spans="2:2" x14ac:dyDescent="0.25">
      <c r="B71964" s="27"/>
    </row>
    <row r="71965" spans="2:2" x14ac:dyDescent="0.25">
      <c r="B71965" s="27"/>
    </row>
    <row r="71966" spans="2:2" x14ac:dyDescent="0.25">
      <c r="B71966" s="27"/>
    </row>
    <row r="71967" spans="2:2" x14ac:dyDescent="0.25">
      <c r="B71967" s="27"/>
    </row>
    <row r="71968" spans="2:2" x14ac:dyDescent="0.25">
      <c r="B71968" s="27"/>
    </row>
    <row r="71969" spans="2:2" x14ac:dyDescent="0.25">
      <c r="B71969" s="27"/>
    </row>
    <row r="71970" spans="2:2" x14ac:dyDescent="0.25">
      <c r="B71970" s="27"/>
    </row>
    <row r="71971" spans="2:2" x14ac:dyDescent="0.25">
      <c r="B71971" s="27"/>
    </row>
    <row r="71972" spans="2:2" x14ac:dyDescent="0.25">
      <c r="B71972" s="27"/>
    </row>
    <row r="71973" spans="2:2" x14ac:dyDescent="0.25">
      <c r="B71973" s="27"/>
    </row>
    <row r="71974" spans="2:2" x14ac:dyDescent="0.25">
      <c r="B71974" s="27"/>
    </row>
    <row r="71975" spans="2:2" x14ac:dyDescent="0.25">
      <c r="B71975" s="27"/>
    </row>
    <row r="71976" spans="2:2" x14ac:dyDescent="0.25">
      <c r="B71976" s="27"/>
    </row>
    <row r="71977" spans="2:2" x14ac:dyDescent="0.25">
      <c r="B71977" s="27"/>
    </row>
    <row r="71978" spans="2:2" x14ac:dyDescent="0.25">
      <c r="B71978" s="27"/>
    </row>
    <row r="71979" spans="2:2" x14ac:dyDescent="0.25">
      <c r="B71979" s="27"/>
    </row>
    <row r="71980" spans="2:2" x14ac:dyDescent="0.25">
      <c r="B71980" s="27"/>
    </row>
    <row r="71981" spans="2:2" x14ac:dyDescent="0.25">
      <c r="B71981" s="27"/>
    </row>
    <row r="71982" spans="2:2" x14ac:dyDescent="0.25">
      <c r="B71982" s="27"/>
    </row>
    <row r="71983" spans="2:2" x14ac:dyDescent="0.25">
      <c r="B71983" s="27"/>
    </row>
    <row r="71984" spans="2:2" x14ac:dyDescent="0.25">
      <c r="B71984" s="27"/>
    </row>
    <row r="71985" spans="2:2" x14ac:dyDescent="0.25">
      <c r="B71985" s="27"/>
    </row>
    <row r="71986" spans="2:2" x14ac:dyDescent="0.25">
      <c r="B71986" s="27"/>
    </row>
    <row r="71987" spans="2:2" x14ac:dyDescent="0.25">
      <c r="B71987" s="27"/>
    </row>
    <row r="71988" spans="2:2" x14ac:dyDescent="0.25">
      <c r="B71988" s="27"/>
    </row>
    <row r="71989" spans="2:2" x14ac:dyDescent="0.25">
      <c r="B71989" s="27"/>
    </row>
    <row r="71990" spans="2:2" x14ac:dyDescent="0.25">
      <c r="B71990" s="27"/>
    </row>
    <row r="71991" spans="2:2" x14ac:dyDescent="0.25">
      <c r="B71991" s="27"/>
    </row>
    <row r="71992" spans="2:2" x14ac:dyDescent="0.25">
      <c r="B71992" s="27"/>
    </row>
    <row r="71993" spans="2:2" x14ac:dyDescent="0.25">
      <c r="B71993" s="27"/>
    </row>
    <row r="71994" spans="2:2" x14ac:dyDescent="0.25">
      <c r="B71994" s="27"/>
    </row>
    <row r="71995" spans="2:2" x14ac:dyDescent="0.25">
      <c r="B71995" s="27"/>
    </row>
    <row r="71996" spans="2:2" x14ac:dyDescent="0.25">
      <c r="B71996" s="27"/>
    </row>
    <row r="71997" spans="2:2" x14ac:dyDescent="0.25">
      <c r="B71997" s="27"/>
    </row>
    <row r="71998" spans="2:2" x14ac:dyDescent="0.25">
      <c r="B71998" s="27"/>
    </row>
    <row r="71999" spans="2:2" x14ac:dyDescent="0.25">
      <c r="B71999" s="27"/>
    </row>
    <row r="72000" spans="2:2" x14ac:dyDescent="0.25">
      <c r="B72000" s="27"/>
    </row>
    <row r="72001" spans="2:2" x14ac:dyDescent="0.25">
      <c r="B72001" s="27"/>
    </row>
    <row r="72002" spans="2:2" x14ac:dyDescent="0.25">
      <c r="B72002" s="27"/>
    </row>
    <row r="72003" spans="2:2" x14ac:dyDescent="0.25">
      <c r="B72003" s="27"/>
    </row>
    <row r="72004" spans="2:2" x14ac:dyDescent="0.25">
      <c r="B72004" s="27"/>
    </row>
    <row r="72005" spans="2:2" x14ac:dyDescent="0.25">
      <c r="B72005" s="27"/>
    </row>
    <row r="72006" spans="2:2" x14ac:dyDescent="0.25">
      <c r="B72006" s="27"/>
    </row>
    <row r="72007" spans="2:2" x14ac:dyDescent="0.25">
      <c r="B72007" s="27"/>
    </row>
    <row r="72008" spans="2:2" x14ac:dyDescent="0.25">
      <c r="B72008" s="27"/>
    </row>
    <row r="72009" spans="2:2" x14ac:dyDescent="0.25">
      <c r="B72009" s="27"/>
    </row>
    <row r="72010" spans="2:2" x14ac:dyDescent="0.25">
      <c r="B72010" s="27"/>
    </row>
    <row r="72011" spans="2:2" x14ac:dyDescent="0.25">
      <c r="B72011" s="27"/>
    </row>
    <row r="72012" spans="2:2" x14ac:dyDescent="0.25">
      <c r="B72012" s="27"/>
    </row>
    <row r="72013" spans="2:2" x14ac:dyDescent="0.25">
      <c r="B72013" s="27"/>
    </row>
    <row r="72014" spans="2:2" x14ac:dyDescent="0.25">
      <c r="B72014" s="27"/>
    </row>
    <row r="72015" spans="2:2" x14ac:dyDescent="0.25">
      <c r="B72015" s="27"/>
    </row>
    <row r="72016" spans="2:2" x14ac:dyDescent="0.25">
      <c r="B72016" s="27"/>
    </row>
    <row r="72017" spans="2:2" x14ac:dyDescent="0.25">
      <c r="B72017" s="27"/>
    </row>
    <row r="72018" spans="2:2" x14ac:dyDescent="0.25">
      <c r="B72018" s="27"/>
    </row>
    <row r="72019" spans="2:2" x14ac:dyDescent="0.25">
      <c r="B72019" s="27"/>
    </row>
    <row r="72020" spans="2:2" x14ac:dyDescent="0.25">
      <c r="B72020" s="27"/>
    </row>
    <row r="72021" spans="2:2" x14ac:dyDescent="0.25">
      <c r="B72021" s="27"/>
    </row>
    <row r="72022" spans="2:2" x14ac:dyDescent="0.25">
      <c r="B72022" s="27"/>
    </row>
    <row r="72023" spans="2:2" x14ac:dyDescent="0.25">
      <c r="B72023" s="27"/>
    </row>
    <row r="72024" spans="2:2" x14ac:dyDescent="0.25">
      <c r="B72024" s="27"/>
    </row>
    <row r="72025" spans="2:2" x14ac:dyDescent="0.25">
      <c r="B72025" s="27"/>
    </row>
    <row r="72026" spans="2:2" x14ac:dyDescent="0.25">
      <c r="B72026" s="27"/>
    </row>
    <row r="72027" spans="2:2" x14ac:dyDescent="0.25">
      <c r="B72027" s="27"/>
    </row>
    <row r="72028" spans="2:2" x14ac:dyDescent="0.25">
      <c r="B72028" s="27"/>
    </row>
    <row r="72029" spans="2:2" x14ac:dyDescent="0.25">
      <c r="B72029" s="27"/>
    </row>
    <row r="72030" spans="2:2" x14ac:dyDescent="0.25">
      <c r="B72030" s="27"/>
    </row>
    <row r="72031" spans="2:2" x14ac:dyDescent="0.25">
      <c r="B72031" s="27"/>
    </row>
    <row r="72032" spans="2:2" x14ac:dyDescent="0.25">
      <c r="B72032" s="27"/>
    </row>
    <row r="72033" spans="2:2" x14ac:dyDescent="0.25">
      <c r="B72033" s="27"/>
    </row>
    <row r="72034" spans="2:2" x14ac:dyDescent="0.25">
      <c r="B72034" s="27"/>
    </row>
    <row r="72035" spans="2:2" x14ac:dyDescent="0.25">
      <c r="B72035" s="27"/>
    </row>
    <row r="72036" spans="2:2" x14ac:dyDescent="0.25">
      <c r="B72036" s="27"/>
    </row>
    <row r="72037" spans="2:2" x14ac:dyDescent="0.25">
      <c r="B72037" s="27"/>
    </row>
    <row r="72038" spans="2:2" x14ac:dyDescent="0.25">
      <c r="B72038" s="27"/>
    </row>
    <row r="72039" spans="2:2" x14ac:dyDescent="0.25">
      <c r="B72039" s="27"/>
    </row>
    <row r="72040" spans="2:2" x14ac:dyDescent="0.25">
      <c r="B72040" s="27"/>
    </row>
    <row r="72041" spans="2:2" x14ac:dyDescent="0.25">
      <c r="B72041" s="27"/>
    </row>
    <row r="72042" spans="2:2" x14ac:dyDescent="0.25">
      <c r="B72042" s="27"/>
    </row>
    <row r="72043" spans="2:2" x14ac:dyDescent="0.25">
      <c r="B72043" s="27"/>
    </row>
    <row r="72044" spans="2:2" x14ac:dyDescent="0.25">
      <c r="B72044" s="27"/>
    </row>
    <row r="72045" spans="2:2" x14ac:dyDescent="0.25">
      <c r="B72045" s="27"/>
    </row>
    <row r="72046" spans="2:2" x14ac:dyDescent="0.25">
      <c r="B72046" s="27"/>
    </row>
    <row r="72047" spans="2:2" x14ac:dyDescent="0.25">
      <c r="B72047" s="27"/>
    </row>
    <row r="72048" spans="2:2" x14ac:dyDescent="0.25">
      <c r="B72048" s="27"/>
    </row>
    <row r="72049" spans="2:2" x14ac:dyDescent="0.25">
      <c r="B72049" s="27"/>
    </row>
    <row r="72050" spans="2:2" x14ac:dyDescent="0.25">
      <c r="B72050" s="27"/>
    </row>
    <row r="72051" spans="2:2" x14ac:dyDescent="0.25">
      <c r="B72051" s="27"/>
    </row>
    <row r="72052" spans="2:2" x14ac:dyDescent="0.25">
      <c r="B72052" s="27"/>
    </row>
    <row r="72191" spans="2:2" x14ac:dyDescent="0.25">
      <c r="B72191" s="27"/>
    </row>
    <row r="72192" spans="2:2" x14ac:dyDescent="0.25">
      <c r="B72192" s="27"/>
    </row>
    <row r="72193" spans="2:2" x14ac:dyDescent="0.25">
      <c r="B72193" s="27"/>
    </row>
    <row r="72194" spans="2:2" x14ac:dyDescent="0.25">
      <c r="B72194" s="27"/>
    </row>
    <row r="72195" spans="2:2" x14ac:dyDescent="0.25">
      <c r="B72195" s="27"/>
    </row>
    <row r="72196" spans="2:2" x14ac:dyDescent="0.25">
      <c r="B72196" s="27"/>
    </row>
    <row r="72197" spans="2:2" x14ac:dyDescent="0.25">
      <c r="B72197" s="27"/>
    </row>
    <row r="72198" spans="2:2" x14ac:dyDescent="0.25">
      <c r="B72198" s="27"/>
    </row>
    <row r="72199" spans="2:2" x14ac:dyDescent="0.25">
      <c r="B72199" s="27"/>
    </row>
    <row r="72200" spans="2:2" x14ac:dyDescent="0.25">
      <c r="B72200" s="27"/>
    </row>
    <row r="72201" spans="2:2" x14ac:dyDescent="0.25">
      <c r="B72201" s="27"/>
    </row>
    <row r="72202" spans="2:2" x14ac:dyDescent="0.25">
      <c r="B72202" s="27"/>
    </row>
    <row r="72203" spans="2:2" x14ac:dyDescent="0.25">
      <c r="B72203" s="27"/>
    </row>
    <row r="72204" spans="2:2" x14ac:dyDescent="0.25">
      <c r="B72204" s="27"/>
    </row>
    <row r="72269" spans="2:2" x14ac:dyDescent="0.25">
      <c r="B72269" s="27"/>
    </row>
    <row r="72355" spans="2:2" x14ac:dyDescent="0.25">
      <c r="B72355" s="27"/>
    </row>
    <row r="72356" spans="2:2" x14ac:dyDescent="0.25">
      <c r="B72356" s="27"/>
    </row>
    <row r="72357" spans="2:2" x14ac:dyDescent="0.25">
      <c r="B72357" s="27"/>
    </row>
    <row r="72358" spans="2:2" x14ac:dyDescent="0.25">
      <c r="B72358" s="27"/>
    </row>
    <row r="72359" spans="2:2" x14ac:dyDescent="0.25">
      <c r="B72359" s="27"/>
    </row>
    <row r="72378" spans="2:2" x14ac:dyDescent="0.25">
      <c r="B72378" s="27"/>
    </row>
    <row r="72379" spans="2:2" x14ac:dyDescent="0.25">
      <c r="B72379" s="27"/>
    </row>
    <row r="72380" spans="2:2" x14ac:dyDescent="0.25">
      <c r="B72380" s="27"/>
    </row>
    <row r="72381" spans="2:2" x14ac:dyDescent="0.25">
      <c r="B72381" s="27"/>
    </row>
    <row r="72382" spans="2:2" x14ac:dyDescent="0.25">
      <c r="B72382" s="27"/>
    </row>
    <row r="72383" spans="2:2" x14ac:dyDescent="0.25">
      <c r="B72383" s="27"/>
    </row>
    <row r="72384" spans="2:2" x14ac:dyDescent="0.25">
      <c r="B72384" s="27"/>
    </row>
    <row r="72385" spans="2:2" x14ac:dyDescent="0.25">
      <c r="B72385" s="27"/>
    </row>
    <row r="72386" spans="2:2" x14ac:dyDescent="0.25">
      <c r="B72386" s="27"/>
    </row>
    <row r="72387" spans="2:2" x14ac:dyDescent="0.25">
      <c r="B72387" s="27"/>
    </row>
    <row r="72388" spans="2:2" x14ac:dyDescent="0.25">
      <c r="B72388" s="27"/>
    </row>
    <row r="72389" spans="2:2" x14ac:dyDescent="0.25">
      <c r="B72389" s="27"/>
    </row>
    <row r="72390" spans="2:2" x14ac:dyDescent="0.25">
      <c r="B72390" s="27"/>
    </row>
    <row r="72391" spans="2:2" x14ac:dyDescent="0.25">
      <c r="B72391" s="27"/>
    </row>
    <row r="72392" spans="2:2" x14ac:dyDescent="0.25">
      <c r="B72392" s="27"/>
    </row>
    <row r="72393" spans="2:2" x14ac:dyDescent="0.25">
      <c r="B72393" s="27"/>
    </row>
    <row r="72394" spans="2:2" x14ac:dyDescent="0.25">
      <c r="B72394" s="27"/>
    </row>
    <row r="72395" spans="2:2" x14ac:dyDescent="0.25">
      <c r="B72395" s="27"/>
    </row>
    <row r="72396" spans="2:2" x14ac:dyDescent="0.25">
      <c r="B72396" s="27"/>
    </row>
    <row r="72397" spans="2:2" x14ac:dyDescent="0.25">
      <c r="B72397" s="27"/>
    </row>
    <row r="72398" spans="2:2" x14ac:dyDescent="0.25">
      <c r="B72398" s="27"/>
    </row>
    <row r="72399" spans="2:2" x14ac:dyDescent="0.25">
      <c r="B72399" s="27"/>
    </row>
    <row r="72400" spans="2:2" x14ac:dyDescent="0.25">
      <c r="B72400" s="27"/>
    </row>
    <row r="72401" spans="2:2" x14ac:dyDescent="0.25">
      <c r="B72401" s="27"/>
    </row>
    <row r="72402" spans="2:2" x14ac:dyDescent="0.25">
      <c r="B72402" s="27"/>
    </row>
    <row r="72403" spans="2:2" x14ac:dyDescent="0.25">
      <c r="B72403" s="27"/>
    </row>
    <row r="72404" spans="2:2" x14ac:dyDescent="0.25">
      <c r="B72404" s="27"/>
    </row>
    <row r="72405" spans="2:2" x14ac:dyDescent="0.25">
      <c r="B72405" s="27"/>
    </row>
    <row r="72406" spans="2:2" x14ac:dyDescent="0.25">
      <c r="B72406" s="27"/>
    </row>
    <row r="72407" spans="2:2" x14ac:dyDescent="0.25">
      <c r="B72407" s="27"/>
    </row>
    <row r="72408" spans="2:2" x14ac:dyDescent="0.25">
      <c r="B72408" s="27"/>
    </row>
    <row r="72409" spans="2:2" x14ac:dyDescent="0.25">
      <c r="B72409" s="27"/>
    </row>
    <row r="72410" spans="2:2" x14ac:dyDescent="0.25">
      <c r="B72410" s="27"/>
    </row>
    <row r="72411" spans="2:2" x14ac:dyDescent="0.25">
      <c r="B72411" s="27"/>
    </row>
    <row r="72412" spans="2:2" x14ac:dyDescent="0.25">
      <c r="B72412" s="27"/>
    </row>
    <row r="72413" spans="2:2" x14ac:dyDescent="0.25">
      <c r="B72413" s="27"/>
    </row>
    <row r="72414" spans="2:2" x14ac:dyDescent="0.25">
      <c r="B72414" s="27"/>
    </row>
    <row r="72415" spans="2:2" x14ac:dyDescent="0.25">
      <c r="B72415" s="27"/>
    </row>
    <row r="72416" spans="2:2" x14ac:dyDescent="0.25">
      <c r="B72416" s="27"/>
    </row>
    <row r="72417" spans="2:2" x14ac:dyDescent="0.25">
      <c r="B72417" s="27"/>
    </row>
    <row r="72418" spans="2:2" x14ac:dyDescent="0.25">
      <c r="B72418" s="27"/>
    </row>
    <row r="72419" spans="2:2" x14ac:dyDescent="0.25">
      <c r="B72419" s="27"/>
    </row>
    <row r="72420" spans="2:2" x14ac:dyDescent="0.25">
      <c r="B72420" s="27"/>
    </row>
    <row r="72421" spans="2:2" x14ac:dyDescent="0.25">
      <c r="B72421" s="27"/>
    </row>
    <row r="72422" spans="2:2" x14ac:dyDescent="0.25">
      <c r="B72422" s="27"/>
    </row>
    <row r="72423" spans="2:2" x14ac:dyDescent="0.25">
      <c r="B72423" s="27"/>
    </row>
    <row r="72424" spans="2:2" x14ac:dyDescent="0.25">
      <c r="B72424" s="27"/>
    </row>
    <row r="72425" spans="2:2" x14ac:dyDescent="0.25">
      <c r="B72425" s="27"/>
    </row>
    <row r="72426" spans="2:2" x14ac:dyDescent="0.25">
      <c r="B72426" s="27"/>
    </row>
    <row r="72427" spans="2:2" x14ac:dyDescent="0.25">
      <c r="B72427" s="27"/>
    </row>
    <row r="72428" spans="2:2" x14ac:dyDescent="0.25">
      <c r="B72428" s="27"/>
    </row>
    <row r="72429" spans="2:2" x14ac:dyDescent="0.25">
      <c r="B72429" s="27"/>
    </row>
    <row r="72430" spans="2:2" x14ac:dyDescent="0.25">
      <c r="B72430" s="27"/>
    </row>
    <row r="72431" spans="2:2" x14ac:dyDescent="0.25">
      <c r="B72431" s="27"/>
    </row>
    <row r="72432" spans="2:2" x14ac:dyDescent="0.25">
      <c r="B72432" s="27"/>
    </row>
    <row r="72433" spans="2:2" x14ac:dyDescent="0.25">
      <c r="B72433" s="27"/>
    </row>
    <row r="72434" spans="2:2" x14ac:dyDescent="0.25">
      <c r="B72434" s="27"/>
    </row>
    <row r="72435" spans="2:2" x14ac:dyDescent="0.25">
      <c r="B72435" s="27"/>
    </row>
    <row r="72436" spans="2:2" x14ac:dyDescent="0.25">
      <c r="B72436" s="27"/>
    </row>
    <row r="72437" spans="2:2" x14ac:dyDescent="0.25">
      <c r="B72437" s="27"/>
    </row>
    <row r="72438" spans="2:2" x14ac:dyDescent="0.25">
      <c r="B72438" s="27"/>
    </row>
    <row r="72439" spans="2:2" x14ac:dyDescent="0.25">
      <c r="B72439" s="27"/>
    </row>
    <row r="72440" spans="2:2" x14ac:dyDescent="0.25">
      <c r="B72440" s="27"/>
    </row>
    <row r="72441" spans="2:2" x14ac:dyDescent="0.25">
      <c r="B72441" s="27"/>
    </row>
    <row r="72442" spans="2:2" x14ac:dyDescent="0.25">
      <c r="B72442" s="27"/>
    </row>
    <row r="72443" spans="2:2" x14ac:dyDescent="0.25">
      <c r="B72443" s="27"/>
    </row>
    <row r="72444" spans="2:2" x14ac:dyDescent="0.25">
      <c r="B72444" s="27"/>
    </row>
    <row r="72445" spans="2:2" x14ac:dyDescent="0.25">
      <c r="B72445" s="27"/>
    </row>
    <row r="72446" spans="2:2" x14ac:dyDescent="0.25">
      <c r="B72446" s="27"/>
    </row>
    <row r="72447" spans="2:2" x14ac:dyDescent="0.25">
      <c r="B72447" s="27"/>
    </row>
    <row r="72496" spans="2:2" x14ac:dyDescent="0.25">
      <c r="B72496" s="27"/>
    </row>
    <row r="72497" spans="2:2" x14ac:dyDescent="0.25">
      <c r="B72497" s="27"/>
    </row>
    <row r="72533" spans="2:2" x14ac:dyDescent="0.25">
      <c r="B72533" s="27"/>
    </row>
    <row r="72534" spans="2:2" x14ac:dyDescent="0.25">
      <c r="B72534" s="27"/>
    </row>
    <row r="72535" spans="2:2" x14ac:dyDescent="0.25">
      <c r="B72535" s="27"/>
    </row>
    <row r="72695" spans="2:2" x14ac:dyDescent="0.25">
      <c r="B72695" s="27"/>
    </row>
    <row r="72696" spans="2:2" x14ac:dyDescent="0.25">
      <c r="B72696" s="27"/>
    </row>
    <row r="72746" spans="2:2" x14ac:dyDescent="0.25">
      <c r="B72746" s="27"/>
    </row>
    <row r="72747" spans="2:2" x14ac:dyDescent="0.25">
      <c r="B72747" s="27"/>
    </row>
    <row r="72748" spans="2:2" x14ac:dyDescent="0.25">
      <c r="B72748" s="27"/>
    </row>
    <row r="72749" spans="2:2" x14ac:dyDescent="0.25">
      <c r="B72749" s="27"/>
    </row>
    <row r="72750" spans="2:2" x14ac:dyDescent="0.25">
      <c r="B72750" s="27"/>
    </row>
    <row r="72751" spans="2:2" x14ac:dyDescent="0.25">
      <c r="B72751" s="27"/>
    </row>
    <row r="72752" spans="2:2" x14ac:dyDescent="0.25">
      <c r="B72752" s="27"/>
    </row>
    <row r="72753" spans="2:2" x14ac:dyDescent="0.25">
      <c r="B72753" s="27"/>
    </row>
    <row r="72754" spans="2:2" x14ac:dyDescent="0.25">
      <c r="B72754" s="27"/>
    </row>
    <row r="72772" spans="2:2" x14ac:dyDescent="0.25">
      <c r="B72772" s="27"/>
    </row>
    <row r="72773" spans="2:2" x14ac:dyDescent="0.25">
      <c r="B72773" s="27"/>
    </row>
    <row r="72774" spans="2:2" x14ac:dyDescent="0.25">
      <c r="B72774" s="27"/>
    </row>
    <row r="72775" spans="2:2" x14ac:dyDescent="0.25">
      <c r="B72775" s="27"/>
    </row>
    <row r="72776" spans="2:2" x14ac:dyDescent="0.25">
      <c r="B72776" s="27"/>
    </row>
    <row r="72821" spans="2:2" x14ac:dyDescent="0.25">
      <c r="B72821" s="27"/>
    </row>
    <row r="72888" spans="2:2" x14ac:dyDescent="0.25">
      <c r="B72888" s="27"/>
    </row>
    <row r="72895" spans="2:2" x14ac:dyDescent="0.25">
      <c r="B72895" s="27"/>
    </row>
    <row r="72896" spans="2:2" x14ac:dyDescent="0.25">
      <c r="B72896" s="27"/>
    </row>
    <row r="72921" spans="2:2" x14ac:dyDescent="0.25">
      <c r="B72921" s="27"/>
    </row>
    <row r="72922" spans="2:2" x14ac:dyDescent="0.25">
      <c r="B72922" s="27"/>
    </row>
    <row r="72923" spans="2:2" x14ac:dyDescent="0.25">
      <c r="B72923" s="27"/>
    </row>
    <row r="72924" spans="2:2" x14ac:dyDescent="0.25">
      <c r="B72924" s="27"/>
    </row>
    <row r="72925" spans="2:2" x14ac:dyDescent="0.25">
      <c r="B72925" s="27"/>
    </row>
    <row r="72926" spans="2:2" x14ac:dyDescent="0.25">
      <c r="B72926" s="27"/>
    </row>
    <row r="72927" spans="2:2" x14ac:dyDescent="0.25">
      <c r="B72927" s="27"/>
    </row>
    <row r="73083" spans="2:2" x14ac:dyDescent="0.25">
      <c r="B73083" s="27"/>
    </row>
    <row r="73084" spans="2:2" x14ac:dyDescent="0.25">
      <c r="B73084" s="27"/>
    </row>
    <row r="73085" spans="2:2" x14ac:dyDescent="0.25">
      <c r="B73085" s="27"/>
    </row>
    <row r="73086" spans="2:2" x14ac:dyDescent="0.25">
      <c r="B73086" s="27"/>
    </row>
    <row r="73087" spans="2:2" x14ac:dyDescent="0.25">
      <c r="B73087" s="27"/>
    </row>
    <row r="73088" spans="2:2" x14ac:dyDescent="0.25">
      <c r="B73088" s="27"/>
    </row>
    <row r="73089" spans="2:2" x14ac:dyDescent="0.25">
      <c r="B73089" s="27"/>
    </row>
    <row r="73090" spans="2:2" x14ac:dyDescent="0.25">
      <c r="B73090" s="27"/>
    </row>
    <row r="73159" spans="2:2" x14ac:dyDescent="0.25">
      <c r="B73159" s="27"/>
    </row>
    <row r="73261" spans="2:2" x14ac:dyDescent="0.25">
      <c r="B73261" s="27"/>
    </row>
    <row r="73262" spans="2:2" x14ac:dyDescent="0.25">
      <c r="B73262" s="27"/>
    </row>
    <row r="73263" spans="2:2" x14ac:dyDescent="0.25">
      <c r="B73263" s="27"/>
    </row>
    <row r="73264" spans="2:2" x14ac:dyDescent="0.25">
      <c r="B73264" s="27"/>
    </row>
    <row r="73265" spans="2:2" x14ac:dyDescent="0.25">
      <c r="B73265" s="27"/>
    </row>
    <row r="73266" spans="2:2" x14ac:dyDescent="0.25">
      <c r="B73266" s="27"/>
    </row>
    <row r="73267" spans="2:2" x14ac:dyDescent="0.25">
      <c r="B73267" s="27"/>
    </row>
    <row r="73268" spans="2:2" x14ac:dyDescent="0.25">
      <c r="B73268" s="27"/>
    </row>
    <row r="73269" spans="2:2" x14ac:dyDescent="0.25">
      <c r="B73269" s="27"/>
    </row>
    <row r="73270" spans="2:2" x14ac:dyDescent="0.25">
      <c r="B73270" s="27"/>
    </row>
    <row r="73271" spans="2:2" x14ac:dyDescent="0.25">
      <c r="B73271" s="27"/>
    </row>
    <row r="73272" spans="2:2" x14ac:dyDescent="0.25">
      <c r="B73272" s="27"/>
    </row>
    <row r="73273" spans="2:2" x14ac:dyDescent="0.25">
      <c r="B73273" s="27"/>
    </row>
    <row r="73274" spans="2:2" x14ac:dyDescent="0.25">
      <c r="B73274" s="27"/>
    </row>
    <row r="73281" spans="2:2" x14ac:dyDescent="0.25">
      <c r="B73281" s="27"/>
    </row>
    <row r="73285" spans="2:2" x14ac:dyDescent="0.25">
      <c r="B73285" s="27"/>
    </row>
    <row r="73286" spans="2:2" x14ac:dyDescent="0.25">
      <c r="B73286" s="27"/>
    </row>
    <row r="73680" spans="2:2" x14ac:dyDescent="0.25">
      <c r="B73680" s="27"/>
    </row>
    <row r="73681" spans="2:2" x14ac:dyDescent="0.25">
      <c r="B73681" s="27"/>
    </row>
    <row r="73682" spans="2:2" x14ac:dyDescent="0.25">
      <c r="B73682" s="27"/>
    </row>
    <row r="73683" spans="2:2" x14ac:dyDescent="0.25">
      <c r="B73683" s="27"/>
    </row>
    <row r="73684" spans="2:2" x14ac:dyDescent="0.25">
      <c r="B73684" s="27"/>
    </row>
    <row r="73685" spans="2:2" x14ac:dyDescent="0.25">
      <c r="B73685" s="27"/>
    </row>
    <row r="73686" spans="2:2" x14ac:dyDescent="0.25">
      <c r="B73686" s="27"/>
    </row>
    <row r="73696" spans="2:2" x14ac:dyDescent="0.25">
      <c r="B73696" s="27"/>
    </row>
    <row r="73697" spans="2:2" x14ac:dyDescent="0.25">
      <c r="B73697" s="27"/>
    </row>
    <row r="73698" spans="2:2" x14ac:dyDescent="0.25">
      <c r="B73698" s="27"/>
    </row>
    <row r="73699" spans="2:2" x14ac:dyDescent="0.25">
      <c r="B73699" s="27"/>
    </row>
    <row r="73743" spans="2:2" x14ac:dyDescent="0.25">
      <c r="B73743" s="27"/>
    </row>
    <row r="73798" spans="2:2" x14ac:dyDescent="0.25">
      <c r="B73798" s="27"/>
    </row>
    <row r="73799" spans="2:2" x14ac:dyDescent="0.25">
      <c r="B73799" s="27"/>
    </row>
    <row r="73800" spans="2:2" x14ac:dyDescent="0.25">
      <c r="B73800" s="27"/>
    </row>
    <row r="73902" spans="2:2" x14ac:dyDescent="0.25">
      <c r="B73902" s="27"/>
    </row>
    <row r="73903" spans="2:2" x14ac:dyDescent="0.25">
      <c r="B73903" s="27"/>
    </row>
    <row r="73904" spans="2:2" x14ac:dyDescent="0.25">
      <c r="B73904" s="27"/>
    </row>
    <row r="73905" spans="2:2" x14ac:dyDescent="0.25">
      <c r="B73905" s="27"/>
    </row>
    <row r="73906" spans="2:2" x14ac:dyDescent="0.25">
      <c r="B73906" s="27"/>
    </row>
    <row r="73907" spans="2:2" x14ac:dyDescent="0.25">
      <c r="B73907" s="27"/>
    </row>
    <row r="73908" spans="2:2" x14ac:dyDescent="0.25">
      <c r="B73908" s="27"/>
    </row>
    <row r="73909" spans="2:2" x14ac:dyDescent="0.25">
      <c r="B73909" s="27"/>
    </row>
    <row r="73910" spans="2:2" x14ac:dyDescent="0.25">
      <c r="B73910" s="27"/>
    </row>
    <row r="73911" spans="2:2" x14ac:dyDescent="0.25">
      <c r="B73911" s="27"/>
    </row>
    <row r="73912" spans="2:2" x14ac:dyDescent="0.25">
      <c r="B73912" s="27"/>
    </row>
    <row r="73913" spans="2:2" x14ac:dyDescent="0.25">
      <c r="B73913" s="27"/>
    </row>
    <row r="73914" spans="2:2" x14ac:dyDescent="0.25">
      <c r="B73914" s="27"/>
    </row>
    <row r="73915" spans="2:2" x14ac:dyDescent="0.25">
      <c r="B73915" s="27"/>
    </row>
    <row r="73916" spans="2:2" x14ac:dyDescent="0.25">
      <c r="B73916" s="27"/>
    </row>
    <row r="73917" spans="2:2" x14ac:dyDescent="0.25">
      <c r="B73917" s="27"/>
    </row>
    <row r="73918" spans="2:2" x14ac:dyDescent="0.25">
      <c r="B73918" s="27"/>
    </row>
    <row r="73919" spans="2:2" x14ac:dyDescent="0.25">
      <c r="B73919" s="27"/>
    </row>
    <row r="73920" spans="2:2" x14ac:dyDescent="0.25">
      <c r="B73920" s="27"/>
    </row>
    <row r="73921" spans="2:2" x14ac:dyDescent="0.25">
      <c r="B73921" s="27"/>
    </row>
    <row r="73922" spans="2:2" x14ac:dyDescent="0.25">
      <c r="B73922" s="27"/>
    </row>
    <row r="73923" spans="2:2" x14ac:dyDescent="0.25">
      <c r="B73923" s="27"/>
    </row>
    <row r="73924" spans="2:2" x14ac:dyDescent="0.25">
      <c r="B73924" s="27"/>
    </row>
    <row r="73925" spans="2:2" x14ac:dyDescent="0.25">
      <c r="B73925" s="27"/>
    </row>
    <row r="73926" spans="2:2" x14ac:dyDescent="0.25">
      <c r="B73926" s="27"/>
    </row>
    <row r="73927" spans="2:2" x14ac:dyDescent="0.25">
      <c r="B73927" s="27"/>
    </row>
    <row r="73928" spans="2:2" x14ac:dyDescent="0.25">
      <c r="B73928" s="27"/>
    </row>
    <row r="73929" spans="2:2" x14ac:dyDescent="0.25">
      <c r="B73929" s="27"/>
    </row>
    <row r="73930" spans="2:2" x14ac:dyDescent="0.25">
      <c r="B73930" s="27"/>
    </row>
    <row r="73931" spans="2:2" x14ac:dyDescent="0.25">
      <c r="B73931" s="27"/>
    </row>
    <row r="73932" spans="2:2" x14ac:dyDescent="0.25">
      <c r="B73932" s="27"/>
    </row>
    <row r="73933" spans="2:2" x14ac:dyDescent="0.25">
      <c r="B73933" s="27"/>
    </row>
    <row r="73934" spans="2:2" x14ac:dyDescent="0.25">
      <c r="B73934" s="27"/>
    </row>
    <row r="73935" spans="2:2" x14ac:dyDescent="0.25">
      <c r="B73935" s="27"/>
    </row>
    <row r="73936" spans="2:2" x14ac:dyDescent="0.25">
      <c r="B73936" s="27"/>
    </row>
    <row r="73937" spans="2:2" x14ac:dyDescent="0.25">
      <c r="B73937" s="27"/>
    </row>
    <row r="73938" spans="2:2" x14ac:dyDescent="0.25">
      <c r="B73938" s="27"/>
    </row>
    <row r="73939" spans="2:2" x14ac:dyDescent="0.25">
      <c r="B73939" s="27"/>
    </row>
    <row r="73940" spans="2:2" x14ac:dyDescent="0.25">
      <c r="B73940" s="27"/>
    </row>
    <row r="73941" spans="2:2" x14ac:dyDescent="0.25">
      <c r="B73941" s="27"/>
    </row>
    <row r="73942" spans="2:2" x14ac:dyDescent="0.25">
      <c r="B73942" s="27"/>
    </row>
    <row r="73943" spans="2:2" x14ac:dyDescent="0.25">
      <c r="B73943" s="27"/>
    </row>
    <row r="73944" spans="2:2" x14ac:dyDescent="0.25">
      <c r="B73944" s="27"/>
    </row>
    <row r="73945" spans="2:2" x14ac:dyDescent="0.25">
      <c r="B73945" s="27"/>
    </row>
    <row r="73946" spans="2:2" x14ac:dyDescent="0.25">
      <c r="B73946" s="27"/>
    </row>
    <row r="73947" spans="2:2" x14ac:dyDescent="0.25">
      <c r="B73947" s="27"/>
    </row>
    <row r="73948" spans="2:2" x14ac:dyDescent="0.25">
      <c r="B73948" s="27"/>
    </row>
    <row r="73949" spans="2:2" x14ac:dyDescent="0.25">
      <c r="B73949" s="27"/>
    </row>
    <row r="73950" spans="2:2" x14ac:dyDescent="0.25">
      <c r="B73950" s="27"/>
    </row>
    <row r="73951" spans="2:2" x14ac:dyDescent="0.25">
      <c r="B73951" s="27"/>
    </row>
    <row r="73952" spans="2:2" x14ac:dyDescent="0.25">
      <c r="B73952" s="27"/>
    </row>
    <row r="73953" spans="2:2" x14ac:dyDescent="0.25">
      <c r="B73953" s="27"/>
    </row>
    <row r="74077" spans="2:2" x14ac:dyDescent="0.25">
      <c r="B74077" s="27"/>
    </row>
    <row r="74155" spans="2:2" x14ac:dyDescent="0.25">
      <c r="B74155" s="27"/>
    </row>
    <row r="74156" spans="2:2" x14ac:dyDescent="0.25">
      <c r="B74156" s="27"/>
    </row>
    <row r="74157" spans="2:2" x14ac:dyDescent="0.25">
      <c r="B74157" s="27"/>
    </row>
    <row r="74158" spans="2:2" x14ac:dyDescent="0.25">
      <c r="B74158" s="27"/>
    </row>
    <row r="74159" spans="2:2" x14ac:dyDescent="0.25">
      <c r="B74159" s="27"/>
    </row>
    <row r="74160" spans="2:2" x14ac:dyDescent="0.25">
      <c r="B74160" s="27"/>
    </row>
    <row r="74185" spans="2:2" x14ac:dyDescent="0.25">
      <c r="B74185" s="27"/>
    </row>
    <row r="74186" spans="2:2" x14ac:dyDescent="0.25">
      <c r="B74186" s="27"/>
    </row>
    <row r="74187" spans="2:2" x14ac:dyDescent="0.25">
      <c r="B74187" s="27"/>
    </row>
    <row r="74188" spans="2:2" x14ac:dyDescent="0.25">
      <c r="B74188" s="27"/>
    </row>
    <row r="74189" spans="2:2" x14ac:dyDescent="0.25">
      <c r="B74189" s="27"/>
    </row>
    <row r="74190" spans="2:2" x14ac:dyDescent="0.25">
      <c r="B74190" s="27"/>
    </row>
    <row r="74259" spans="2:2" x14ac:dyDescent="0.25">
      <c r="B74259" s="27"/>
    </row>
    <row r="74401" spans="2:2" x14ac:dyDescent="0.25">
      <c r="B74401" s="27"/>
    </row>
    <row r="74452" spans="2:2" x14ac:dyDescent="0.25">
      <c r="B74452" s="27"/>
    </row>
    <row r="74453" spans="2:2" x14ac:dyDescent="0.25">
      <c r="B74453" s="27"/>
    </row>
    <row r="74454" spans="2:2" x14ac:dyDescent="0.25">
      <c r="B74454" s="27"/>
    </row>
    <row r="74455" spans="2:2" x14ac:dyDescent="0.25">
      <c r="B74455" s="27"/>
    </row>
    <row r="74456" spans="2:2" x14ac:dyDescent="0.25">
      <c r="B74456" s="27"/>
    </row>
    <row r="74511" spans="2:2" x14ac:dyDescent="0.25">
      <c r="B74511" s="27"/>
    </row>
    <row r="74512" spans="2:2" x14ac:dyDescent="0.25">
      <c r="B74512" s="27"/>
    </row>
    <row r="74513" spans="2:2" x14ac:dyDescent="0.25">
      <c r="B74513" s="27"/>
    </row>
    <row r="74514" spans="2:2" x14ac:dyDescent="0.25">
      <c r="B74514" s="27"/>
    </row>
    <row r="74515" spans="2:2" x14ac:dyDescent="0.25">
      <c r="B74515" s="27"/>
    </row>
    <row r="74516" spans="2:2" x14ac:dyDescent="0.25">
      <c r="B74516" s="27"/>
    </row>
    <row r="74517" spans="2:2" x14ac:dyDescent="0.25">
      <c r="B74517" s="27"/>
    </row>
    <row r="74518" spans="2:2" x14ac:dyDescent="0.25">
      <c r="B74518" s="27"/>
    </row>
    <row r="74519" spans="2:2" x14ac:dyDescent="0.25">
      <c r="B74519" s="27"/>
    </row>
    <row r="74520" spans="2:2" x14ac:dyDescent="0.25">
      <c r="B74520" s="27"/>
    </row>
    <row r="74521" spans="2:2" x14ac:dyDescent="0.25">
      <c r="B74521" s="27"/>
    </row>
    <row r="74522" spans="2:2" x14ac:dyDescent="0.25">
      <c r="B74522" s="27"/>
    </row>
    <row r="74523" spans="2:2" x14ac:dyDescent="0.25">
      <c r="B74523" s="27"/>
    </row>
    <row r="74524" spans="2:2" x14ac:dyDescent="0.25">
      <c r="B74524" s="27"/>
    </row>
    <row r="74525" spans="2:2" x14ac:dyDescent="0.25">
      <c r="B74525" s="27"/>
    </row>
    <row r="74526" spans="2:2" x14ac:dyDescent="0.25">
      <c r="B74526" s="27"/>
    </row>
    <row r="74527" spans="2:2" x14ac:dyDescent="0.25">
      <c r="B74527" s="27"/>
    </row>
    <row r="74528" spans="2:2" x14ac:dyDescent="0.25">
      <c r="B74528" s="27"/>
    </row>
    <row r="74529" spans="2:2" x14ac:dyDescent="0.25">
      <c r="B74529" s="27"/>
    </row>
    <row r="74530" spans="2:2" x14ac:dyDescent="0.25">
      <c r="B74530" s="27"/>
    </row>
    <row r="74660" spans="2:2" x14ac:dyDescent="0.25">
      <c r="B74660" s="27"/>
    </row>
    <row r="74661" spans="2:2" x14ac:dyDescent="0.25">
      <c r="B74661" s="27"/>
    </row>
    <row r="74701" spans="2:2" x14ac:dyDescent="0.25">
      <c r="B74701" s="27"/>
    </row>
    <row r="74731" spans="2:2" x14ac:dyDescent="0.25">
      <c r="B74731" s="27"/>
    </row>
    <row r="74732" spans="2:2" x14ac:dyDescent="0.25">
      <c r="B74732" s="27"/>
    </row>
    <row r="74734" spans="2:2" x14ac:dyDescent="0.25">
      <c r="B74734" s="27"/>
    </row>
    <row r="74735" spans="2:2" x14ac:dyDescent="0.25">
      <c r="B74735" s="27"/>
    </row>
    <row r="74736" spans="2:2" x14ac:dyDescent="0.25">
      <c r="B74736" s="27"/>
    </row>
    <row r="74737" spans="2:2" x14ac:dyDescent="0.25">
      <c r="B74737" s="27"/>
    </row>
    <row r="74738" spans="2:2" x14ac:dyDescent="0.25">
      <c r="B74738" s="27"/>
    </row>
    <row r="74739" spans="2:2" x14ac:dyDescent="0.25">
      <c r="B74739" s="27"/>
    </row>
    <row r="74740" spans="2:2" x14ac:dyDescent="0.25">
      <c r="B74740" s="27"/>
    </row>
    <row r="74741" spans="2:2" x14ac:dyDescent="0.25">
      <c r="B74741" s="27"/>
    </row>
    <row r="74742" spans="2:2" x14ac:dyDescent="0.25">
      <c r="B74742" s="27"/>
    </row>
    <row r="74743" spans="2:2" x14ac:dyDescent="0.25">
      <c r="B74743" s="27"/>
    </row>
    <row r="74744" spans="2:2" x14ac:dyDescent="0.25">
      <c r="B74744" s="27"/>
    </row>
    <row r="74745" spans="2:2" x14ac:dyDescent="0.25">
      <c r="B74745" s="27"/>
    </row>
    <row r="74746" spans="2:2" x14ac:dyDescent="0.25">
      <c r="B74746" s="27"/>
    </row>
    <row r="74747" spans="2:2" x14ac:dyDescent="0.25">
      <c r="B74747" s="27"/>
    </row>
    <row r="74748" spans="2:2" x14ac:dyDescent="0.25">
      <c r="B74748" s="27"/>
    </row>
    <row r="74749" spans="2:2" x14ac:dyDescent="0.25">
      <c r="B74749" s="27"/>
    </row>
    <row r="74750" spans="2:2" x14ac:dyDescent="0.25">
      <c r="B74750" s="27"/>
    </row>
    <row r="74751" spans="2:2" x14ac:dyDescent="0.25">
      <c r="B74751" s="27"/>
    </row>
    <row r="74752" spans="2:2" x14ac:dyDescent="0.25">
      <c r="B74752" s="27"/>
    </row>
    <row r="74753" spans="2:2" x14ac:dyDescent="0.25">
      <c r="B74753" s="27"/>
    </row>
    <row r="74765" spans="2:2" x14ac:dyDescent="0.25">
      <c r="B74765" s="27"/>
    </row>
    <row r="74766" spans="2:2" x14ac:dyDescent="0.25">
      <c r="B74766" s="27"/>
    </row>
    <row r="74767" spans="2:2" x14ac:dyDescent="0.25">
      <c r="B74767" s="27"/>
    </row>
    <row r="74768" spans="2:2" x14ac:dyDescent="0.25">
      <c r="B74768" s="27"/>
    </row>
    <row r="74769" spans="2:2" x14ac:dyDescent="0.25">
      <c r="B74769" s="27"/>
    </row>
    <row r="74770" spans="2:2" x14ac:dyDescent="0.25">
      <c r="B74770" s="27"/>
    </row>
    <row r="74771" spans="2:2" x14ac:dyDescent="0.25">
      <c r="B74771" s="27"/>
    </row>
    <row r="74772" spans="2:2" x14ac:dyDescent="0.25">
      <c r="B74772" s="27"/>
    </row>
    <row r="74773" spans="2:2" x14ac:dyDescent="0.25">
      <c r="B74773" s="27"/>
    </row>
    <row r="74774" spans="2:2" x14ac:dyDescent="0.25">
      <c r="B74774" s="27"/>
    </row>
    <row r="74775" spans="2:2" x14ac:dyDescent="0.25">
      <c r="B74775" s="27"/>
    </row>
    <row r="74776" spans="2:2" x14ac:dyDescent="0.25">
      <c r="B74776" s="27"/>
    </row>
    <row r="74777" spans="2:2" x14ac:dyDescent="0.25">
      <c r="B74777" s="27"/>
    </row>
    <row r="74778" spans="2:2" x14ac:dyDescent="0.25">
      <c r="B74778" s="27"/>
    </row>
    <row r="74779" spans="2:2" x14ac:dyDescent="0.25">
      <c r="B74779" s="27"/>
    </row>
    <row r="74818" spans="2:2" x14ac:dyDescent="0.25">
      <c r="B74818" s="27"/>
    </row>
    <row r="74837" spans="2:2" x14ac:dyDescent="0.25">
      <c r="B74837" s="27"/>
    </row>
    <row r="74838" spans="2:2" x14ac:dyDescent="0.25">
      <c r="B74838" s="27"/>
    </row>
    <row r="74839" spans="2:2" x14ac:dyDescent="0.25">
      <c r="B74839" s="27"/>
    </row>
    <row r="74840" spans="2:2" x14ac:dyDescent="0.25">
      <c r="B74840" s="27"/>
    </row>
    <row r="74841" spans="2:2" x14ac:dyDescent="0.25">
      <c r="B74841" s="27"/>
    </row>
    <row r="74842" spans="2:2" x14ac:dyDescent="0.25">
      <c r="B74842" s="27"/>
    </row>
    <row r="74843" spans="2:2" x14ac:dyDescent="0.25">
      <c r="B74843" s="27"/>
    </row>
    <row r="74844" spans="2:2" x14ac:dyDescent="0.25">
      <c r="B74844" s="27"/>
    </row>
    <row r="74845" spans="2:2" x14ac:dyDescent="0.25">
      <c r="B74845" s="27"/>
    </row>
    <row r="74846" spans="2:2" x14ac:dyDescent="0.25">
      <c r="B74846" s="27"/>
    </row>
    <row r="74847" spans="2:2" x14ac:dyDescent="0.25">
      <c r="B74847" s="27"/>
    </row>
    <row r="74848" spans="2:2" x14ac:dyDescent="0.25">
      <c r="B74848" s="27"/>
    </row>
    <row r="74862" spans="2:2" x14ac:dyDescent="0.25">
      <c r="B74862" s="27"/>
    </row>
    <row r="74863" spans="2:2" x14ac:dyDescent="0.25">
      <c r="B74863" s="27"/>
    </row>
    <row r="74870" spans="2:2" x14ac:dyDescent="0.25">
      <c r="B74870" s="27"/>
    </row>
    <row r="74871" spans="2:2" x14ac:dyDescent="0.25">
      <c r="B74871" s="27"/>
    </row>
    <row r="74911" spans="2:2" x14ac:dyDescent="0.25">
      <c r="B74911" s="27"/>
    </row>
    <row r="74912" spans="2:2" x14ac:dyDescent="0.25">
      <c r="B74912" s="27"/>
    </row>
    <row r="74917" spans="2:2" x14ac:dyDescent="0.25">
      <c r="B74917" s="27"/>
    </row>
    <row r="74918" spans="2:2" x14ac:dyDescent="0.25">
      <c r="B74918" s="27"/>
    </row>
    <row r="74919" spans="2:2" x14ac:dyDescent="0.25">
      <c r="B74919" s="27"/>
    </row>
    <row r="74920" spans="2:2" x14ac:dyDescent="0.25">
      <c r="B74920" s="27"/>
    </row>
    <row r="74921" spans="2:2" x14ac:dyDescent="0.25">
      <c r="B74921" s="27"/>
    </row>
    <row r="74922" spans="2:2" x14ac:dyDescent="0.25">
      <c r="B74922" s="27"/>
    </row>
    <row r="74923" spans="2:2" x14ac:dyDescent="0.25">
      <c r="B74923" s="27"/>
    </row>
    <row r="74924" spans="2:2" x14ac:dyDescent="0.25">
      <c r="B74924" s="27"/>
    </row>
    <row r="74925" spans="2:2" x14ac:dyDescent="0.25">
      <c r="B74925" s="27"/>
    </row>
    <row r="74926" spans="2:2" x14ac:dyDescent="0.25">
      <c r="B74926" s="27"/>
    </row>
    <row r="74927" spans="2:2" x14ac:dyDescent="0.25">
      <c r="B74927" s="27"/>
    </row>
    <row r="74928" spans="2:2" x14ac:dyDescent="0.25">
      <c r="B74928" s="27"/>
    </row>
    <row r="74929" spans="2:2" x14ac:dyDescent="0.25">
      <c r="B74929" s="27"/>
    </row>
    <row r="74930" spans="2:2" x14ac:dyDescent="0.25">
      <c r="B74930" s="27"/>
    </row>
    <row r="74931" spans="2:2" x14ac:dyDescent="0.25">
      <c r="B74931" s="27"/>
    </row>
    <row r="74932" spans="2:2" x14ac:dyDescent="0.25">
      <c r="B74932" s="27"/>
    </row>
    <row r="74933" spans="2:2" x14ac:dyDescent="0.25">
      <c r="B74933" s="27"/>
    </row>
    <row r="74934" spans="2:2" x14ac:dyDescent="0.25">
      <c r="B74934" s="27"/>
    </row>
    <row r="74935" spans="2:2" x14ac:dyDescent="0.25">
      <c r="B74935" s="27"/>
    </row>
    <row r="74936" spans="2:2" x14ac:dyDescent="0.25">
      <c r="B74936" s="27"/>
    </row>
    <row r="74937" spans="2:2" x14ac:dyDescent="0.25">
      <c r="B74937" s="27"/>
    </row>
    <row r="74938" spans="2:2" x14ac:dyDescent="0.25">
      <c r="B74938" s="27"/>
    </row>
    <row r="74939" spans="2:2" x14ac:dyDescent="0.25">
      <c r="B74939" s="27"/>
    </row>
    <row r="74940" spans="2:2" x14ac:dyDescent="0.25">
      <c r="B74940" s="27"/>
    </row>
    <row r="74941" spans="2:2" x14ac:dyDescent="0.25">
      <c r="B74941" s="27"/>
    </row>
    <row r="74942" spans="2:2" x14ac:dyDescent="0.25">
      <c r="B74942" s="27"/>
    </row>
    <row r="74943" spans="2:2" x14ac:dyDescent="0.25">
      <c r="B74943" s="27"/>
    </row>
    <row r="74944" spans="2:2" x14ac:dyDescent="0.25">
      <c r="B74944" s="27"/>
    </row>
    <row r="74945" spans="2:2" x14ac:dyDescent="0.25">
      <c r="B74945" s="27"/>
    </row>
    <row r="74946" spans="2:2" x14ac:dyDescent="0.25">
      <c r="B74946" s="27"/>
    </row>
    <row r="74947" spans="2:2" x14ac:dyDescent="0.25">
      <c r="B74947" s="27"/>
    </row>
    <row r="74948" spans="2:2" x14ac:dyDescent="0.25">
      <c r="B74948" s="27"/>
    </row>
    <row r="74949" spans="2:2" x14ac:dyDescent="0.25">
      <c r="B74949" s="27"/>
    </row>
    <row r="74950" spans="2:2" x14ac:dyDescent="0.25">
      <c r="B74950" s="27"/>
    </row>
    <row r="74951" spans="2:2" x14ac:dyDescent="0.25">
      <c r="B74951" s="27"/>
    </row>
    <row r="74952" spans="2:2" x14ac:dyDescent="0.25">
      <c r="B74952" s="27"/>
    </row>
    <row r="74953" spans="2:2" x14ac:dyDescent="0.25">
      <c r="B74953" s="27"/>
    </row>
    <row r="74954" spans="2:2" x14ac:dyDescent="0.25">
      <c r="B74954" s="27"/>
    </row>
    <row r="74955" spans="2:2" x14ac:dyDescent="0.25">
      <c r="B74955" s="27"/>
    </row>
    <row r="74956" spans="2:2" x14ac:dyDescent="0.25">
      <c r="B74956" s="27"/>
    </row>
    <row r="74957" spans="2:2" x14ac:dyDescent="0.25">
      <c r="B74957" s="27"/>
    </row>
    <row r="74958" spans="2:2" x14ac:dyDescent="0.25">
      <c r="B74958" s="27"/>
    </row>
    <row r="74959" spans="2:2" x14ac:dyDescent="0.25">
      <c r="B74959" s="27"/>
    </row>
    <row r="74960" spans="2:2" x14ac:dyDescent="0.25">
      <c r="B74960" s="27"/>
    </row>
    <row r="74961" spans="2:2" x14ac:dyDescent="0.25">
      <c r="B74961" s="27"/>
    </row>
    <row r="74962" spans="2:2" x14ac:dyDescent="0.25">
      <c r="B74962" s="27"/>
    </row>
    <row r="74963" spans="2:2" x14ac:dyDescent="0.25">
      <c r="B74963" s="27"/>
    </row>
    <row r="74964" spans="2:2" x14ac:dyDescent="0.25">
      <c r="B74964" s="27"/>
    </row>
    <row r="74965" spans="2:2" x14ac:dyDescent="0.25">
      <c r="B74965" s="27"/>
    </row>
    <row r="74966" spans="2:2" x14ac:dyDescent="0.25">
      <c r="B74966" s="27"/>
    </row>
    <row r="74967" spans="2:2" x14ac:dyDescent="0.25">
      <c r="B74967" s="27"/>
    </row>
    <row r="74968" spans="2:2" x14ac:dyDescent="0.25">
      <c r="B74968" s="27"/>
    </row>
    <row r="74969" spans="2:2" x14ac:dyDescent="0.25">
      <c r="B74969" s="27"/>
    </row>
    <row r="74970" spans="2:2" x14ac:dyDescent="0.25">
      <c r="B74970" s="27"/>
    </row>
    <row r="74971" spans="2:2" x14ac:dyDescent="0.25">
      <c r="B74971" s="27"/>
    </row>
    <row r="74972" spans="2:2" x14ac:dyDescent="0.25">
      <c r="B74972" s="27"/>
    </row>
    <row r="74973" spans="2:2" x14ac:dyDescent="0.25">
      <c r="B74973" s="27"/>
    </row>
    <row r="74974" spans="2:2" x14ac:dyDescent="0.25">
      <c r="B74974" s="27"/>
    </row>
    <row r="74975" spans="2:2" x14ac:dyDescent="0.25">
      <c r="B74975" s="27"/>
    </row>
    <row r="74976" spans="2:2" x14ac:dyDescent="0.25">
      <c r="B74976" s="27"/>
    </row>
    <row r="74977" spans="2:2" x14ac:dyDescent="0.25">
      <c r="B74977" s="27"/>
    </row>
    <row r="74978" spans="2:2" x14ac:dyDescent="0.25">
      <c r="B74978" s="27"/>
    </row>
    <row r="74979" spans="2:2" x14ac:dyDescent="0.25">
      <c r="B74979" s="27"/>
    </row>
    <row r="74980" spans="2:2" x14ac:dyDescent="0.25">
      <c r="B74980" s="27"/>
    </row>
    <row r="74981" spans="2:2" x14ac:dyDescent="0.25">
      <c r="B74981" s="27"/>
    </row>
    <row r="74982" spans="2:2" x14ac:dyDescent="0.25">
      <c r="B74982" s="27"/>
    </row>
    <row r="74983" spans="2:2" x14ac:dyDescent="0.25">
      <c r="B74983" s="27"/>
    </row>
    <row r="74984" spans="2:2" x14ac:dyDescent="0.25">
      <c r="B74984" s="27"/>
    </row>
    <row r="74985" spans="2:2" x14ac:dyDescent="0.25">
      <c r="B74985" s="27"/>
    </row>
    <row r="74986" spans="2:2" x14ac:dyDescent="0.25">
      <c r="B74986" s="27"/>
    </row>
    <row r="74987" spans="2:2" x14ac:dyDescent="0.25">
      <c r="B74987" s="27"/>
    </row>
    <row r="74988" spans="2:2" x14ac:dyDescent="0.25">
      <c r="B74988" s="27"/>
    </row>
    <row r="74989" spans="2:2" x14ac:dyDescent="0.25">
      <c r="B74989" s="27"/>
    </row>
    <row r="74990" spans="2:2" x14ac:dyDescent="0.25">
      <c r="B74990" s="27"/>
    </row>
    <row r="74991" spans="2:2" x14ac:dyDescent="0.25">
      <c r="B74991" s="27"/>
    </row>
    <row r="74992" spans="2:2" x14ac:dyDescent="0.25">
      <c r="B74992" s="27"/>
    </row>
    <row r="74993" spans="2:2" x14ac:dyDescent="0.25">
      <c r="B74993" s="27"/>
    </row>
    <row r="74994" spans="2:2" x14ac:dyDescent="0.25">
      <c r="B74994" s="27"/>
    </row>
    <row r="74995" spans="2:2" x14ac:dyDescent="0.25">
      <c r="B74995" s="27"/>
    </row>
    <row r="74996" spans="2:2" x14ac:dyDescent="0.25">
      <c r="B74996" s="27"/>
    </row>
    <row r="74997" spans="2:2" x14ac:dyDescent="0.25">
      <c r="B74997" s="27"/>
    </row>
    <row r="74998" spans="2:2" x14ac:dyDescent="0.25">
      <c r="B74998" s="27"/>
    </row>
    <row r="74999" spans="2:2" x14ac:dyDescent="0.25">
      <c r="B74999" s="27"/>
    </row>
    <row r="75063" spans="2:2" x14ac:dyDescent="0.25">
      <c r="B75063" s="27"/>
    </row>
    <row r="75064" spans="2:2" x14ac:dyDescent="0.25">
      <c r="B75064" s="27"/>
    </row>
    <row r="75065" spans="2:2" x14ac:dyDescent="0.25">
      <c r="B75065" s="27"/>
    </row>
    <row r="75066" spans="2:2" x14ac:dyDescent="0.25">
      <c r="B75066" s="27"/>
    </row>
    <row r="75082" spans="2:2" x14ac:dyDescent="0.25">
      <c r="B75082" s="27"/>
    </row>
    <row r="75083" spans="2:2" x14ac:dyDescent="0.25">
      <c r="B75083" s="27"/>
    </row>
    <row r="75084" spans="2:2" x14ac:dyDescent="0.25">
      <c r="B75084" s="27"/>
    </row>
    <row r="75085" spans="2:2" x14ac:dyDescent="0.25">
      <c r="B75085" s="27"/>
    </row>
    <row r="75086" spans="2:2" x14ac:dyDescent="0.25">
      <c r="B75086" s="27"/>
    </row>
    <row r="75087" spans="2:2" x14ac:dyDescent="0.25">
      <c r="B75087" s="27"/>
    </row>
    <row r="75088" spans="2:2" x14ac:dyDescent="0.25">
      <c r="B75088" s="27"/>
    </row>
    <row r="75089" spans="2:2" x14ac:dyDescent="0.25">
      <c r="B75089" s="27"/>
    </row>
    <row r="75090" spans="2:2" x14ac:dyDescent="0.25">
      <c r="B75090" s="27"/>
    </row>
    <row r="75091" spans="2:2" x14ac:dyDescent="0.25">
      <c r="B75091" s="27"/>
    </row>
    <row r="75092" spans="2:2" x14ac:dyDescent="0.25">
      <c r="B75092" s="27"/>
    </row>
    <row r="75093" spans="2:2" x14ac:dyDescent="0.25">
      <c r="B75093" s="27"/>
    </row>
    <row r="75094" spans="2:2" x14ac:dyDescent="0.25">
      <c r="B75094" s="27"/>
    </row>
    <row r="75095" spans="2:2" x14ac:dyDescent="0.25">
      <c r="B75095" s="27"/>
    </row>
    <row r="75096" spans="2:2" x14ac:dyDescent="0.25">
      <c r="B75096" s="27"/>
    </row>
    <row r="75097" spans="2:2" x14ac:dyDescent="0.25">
      <c r="B75097" s="27"/>
    </row>
    <row r="75098" spans="2:2" x14ac:dyDescent="0.25">
      <c r="B75098" s="27"/>
    </row>
    <row r="75099" spans="2:2" x14ac:dyDescent="0.25">
      <c r="B75099" s="27"/>
    </row>
    <row r="75100" spans="2:2" x14ac:dyDescent="0.25">
      <c r="B75100" s="27"/>
    </row>
    <row r="75101" spans="2:2" x14ac:dyDescent="0.25">
      <c r="B75101" s="27"/>
    </row>
    <row r="75102" spans="2:2" x14ac:dyDescent="0.25">
      <c r="B75102" s="27"/>
    </row>
    <row r="75103" spans="2:2" x14ac:dyDescent="0.25">
      <c r="B75103" s="27"/>
    </row>
    <row r="75104" spans="2:2" x14ac:dyDescent="0.25">
      <c r="B75104" s="27"/>
    </row>
    <row r="75161" spans="2:2" x14ac:dyDescent="0.25">
      <c r="B75161" s="27"/>
    </row>
    <row r="75162" spans="2:2" x14ac:dyDescent="0.25">
      <c r="B75162" s="27"/>
    </row>
    <row r="75163" spans="2:2" x14ac:dyDescent="0.25">
      <c r="B75163" s="27"/>
    </row>
    <row r="75164" spans="2:2" x14ac:dyDescent="0.25">
      <c r="B75164" s="27"/>
    </row>
    <row r="75165" spans="2:2" x14ac:dyDescent="0.25">
      <c r="B75165" s="27"/>
    </row>
    <row r="75166" spans="2:2" x14ac:dyDescent="0.25">
      <c r="B75166" s="27"/>
    </row>
    <row r="75167" spans="2:2" x14ac:dyDescent="0.25">
      <c r="B75167" s="27"/>
    </row>
    <row r="75168" spans="2:2" x14ac:dyDescent="0.25">
      <c r="B75168" s="27"/>
    </row>
    <row r="75169" spans="2:2" x14ac:dyDescent="0.25">
      <c r="B75169" s="27"/>
    </row>
    <row r="75170" spans="2:2" x14ac:dyDescent="0.25">
      <c r="B75170" s="27"/>
    </row>
    <row r="75179" spans="2:2" x14ac:dyDescent="0.25">
      <c r="B75179" s="27"/>
    </row>
    <row r="75180" spans="2:2" x14ac:dyDescent="0.25">
      <c r="B75180" s="27"/>
    </row>
    <row r="75181" spans="2:2" x14ac:dyDescent="0.25">
      <c r="B75181" s="27"/>
    </row>
    <row r="75182" spans="2:2" x14ac:dyDescent="0.25">
      <c r="B75182" s="27"/>
    </row>
    <row r="75183" spans="2:2" x14ac:dyDescent="0.25">
      <c r="B75183" s="27"/>
    </row>
    <row r="75184" spans="2:2" x14ac:dyDescent="0.25">
      <c r="B75184" s="27"/>
    </row>
    <row r="75186" spans="2:2" x14ac:dyDescent="0.25">
      <c r="B75186" s="27"/>
    </row>
    <row r="75187" spans="2:2" x14ac:dyDescent="0.25">
      <c r="B75187" s="27"/>
    </row>
    <row r="75188" spans="2:2" x14ac:dyDescent="0.25">
      <c r="B75188" s="27"/>
    </row>
    <row r="75189" spans="2:2" x14ac:dyDescent="0.25">
      <c r="B75189" s="27"/>
    </row>
    <row r="75190" spans="2:2" x14ac:dyDescent="0.25">
      <c r="B75190" s="27"/>
    </row>
    <row r="75191" spans="2:2" x14ac:dyDescent="0.25">
      <c r="B75191" s="27"/>
    </row>
    <row r="75198" spans="2:2" x14ac:dyDescent="0.25">
      <c r="B75198" s="27"/>
    </row>
    <row r="75211" spans="2:2" x14ac:dyDescent="0.25">
      <c r="B75211" s="27"/>
    </row>
    <row r="75212" spans="2:2" x14ac:dyDescent="0.25">
      <c r="B75212" s="27"/>
    </row>
    <row r="75213" spans="2:2" x14ac:dyDescent="0.25">
      <c r="B75213" s="27"/>
    </row>
    <row r="75214" spans="2:2" x14ac:dyDescent="0.25">
      <c r="B75214" s="27"/>
    </row>
    <row r="75215" spans="2:2" x14ac:dyDescent="0.25">
      <c r="B75215" s="27"/>
    </row>
    <row r="75216" spans="2:2" x14ac:dyDescent="0.25">
      <c r="B75216" s="27"/>
    </row>
    <row r="75217" spans="2:2" x14ac:dyDescent="0.25">
      <c r="B75217" s="27"/>
    </row>
    <row r="75218" spans="2:2" x14ac:dyDescent="0.25">
      <c r="B75218" s="27"/>
    </row>
    <row r="75339" spans="2:2" x14ac:dyDescent="0.25">
      <c r="B75339" s="27"/>
    </row>
    <row r="75434" spans="2:2" x14ac:dyDescent="0.25">
      <c r="B75434" s="27"/>
    </row>
    <row r="75435" spans="2:2" x14ac:dyDescent="0.25">
      <c r="B75435" s="27"/>
    </row>
    <row r="75436" spans="2:2" x14ac:dyDescent="0.25">
      <c r="B75436" s="27"/>
    </row>
    <row r="75437" spans="2:2" x14ac:dyDescent="0.25">
      <c r="B75437" s="27"/>
    </row>
    <row r="75438" spans="2:2" x14ac:dyDescent="0.25">
      <c r="B75438" s="27"/>
    </row>
    <row r="75439" spans="2:2" x14ac:dyDescent="0.25">
      <c r="B75439" s="27"/>
    </row>
    <row r="75440" spans="2:2" x14ac:dyDescent="0.25">
      <c r="B75440" s="27"/>
    </row>
    <row r="75441" spans="2:2" x14ac:dyDescent="0.25">
      <c r="B75441" s="27"/>
    </row>
    <row r="75442" spans="2:2" x14ac:dyDescent="0.25">
      <c r="B75442" s="27"/>
    </row>
    <row r="75443" spans="2:2" x14ac:dyDescent="0.25">
      <c r="B75443" s="27"/>
    </row>
    <row r="75444" spans="2:2" x14ac:dyDescent="0.25">
      <c r="B75444" s="27"/>
    </row>
    <row r="75445" spans="2:2" x14ac:dyDescent="0.25">
      <c r="B75445" s="27"/>
    </row>
    <row r="75446" spans="2:2" x14ac:dyDescent="0.25">
      <c r="B75446" s="27"/>
    </row>
    <row r="75447" spans="2:2" x14ac:dyDescent="0.25">
      <c r="B75447" s="27"/>
    </row>
    <row r="75448" spans="2:2" x14ac:dyDescent="0.25">
      <c r="B75448" s="27"/>
    </row>
    <row r="75449" spans="2:2" x14ac:dyDescent="0.25">
      <c r="B75449" s="27"/>
    </row>
    <row r="75450" spans="2:2" x14ac:dyDescent="0.25">
      <c r="B75450" s="27"/>
    </row>
    <row r="75451" spans="2:2" x14ac:dyDescent="0.25">
      <c r="B75451" s="27"/>
    </row>
    <row r="75452" spans="2:2" x14ac:dyDescent="0.25">
      <c r="B75452" s="27"/>
    </row>
    <row r="75453" spans="2:2" x14ac:dyDescent="0.25">
      <c r="B75453" s="27"/>
    </row>
    <row r="75454" spans="2:2" x14ac:dyDescent="0.25">
      <c r="B75454" s="27"/>
    </row>
    <row r="75455" spans="2:2" x14ac:dyDescent="0.25">
      <c r="B75455" s="27"/>
    </row>
    <row r="75456" spans="2:2" x14ac:dyDescent="0.25">
      <c r="B75456" s="27"/>
    </row>
    <row r="75457" spans="2:2" x14ac:dyDescent="0.25">
      <c r="B75457" s="27"/>
    </row>
    <row r="75458" spans="2:2" x14ac:dyDescent="0.25">
      <c r="B75458" s="27"/>
    </row>
    <row r="75459" spans="2:2" x14ac:dyDescent="0.25">
      <c r="B75459" s="27"/>
    </row>
    <row r="75460" spans="2:2" x14ac:dyDescent="0.25">
      <c r="B75460" s="27"/>
    </row>
    <row r="75461" spans="2:2" x14ac:dyDescent="0.25">
      <c r="B75461" s="27"/>
    </row>
    <row r="75462" spans="2:2" x14ac:dyDescent="0.25">
      <c r="B75462" s="27"/>
    </row>
    <row r="75463" spans="2:2" x14ac:dyDescent="0.25">
      <c r="B75463" s="27"/>
    </row>
    <row r="75464" spans="2:2" x14ac:dyDescent="0.25">
      <c r="B75464" s="27"/>
    </row>
    <row r="75465" spans="2:2" x14ac:dyDescent="0.25">
      <c r="B75465" s="27"/>
    </row>
    <row r="75466" spans="2:2" x14ac:dyDescent="0.25">
      <c r="B75466" s="27"/>
    </row>
    <row r="75467" spans="2:2" x14ac:dyDescent="0.25">
      <c r="B75467" s="27"/>
    </row>
    <row r="75468" spans="2:2" x14ac:dyDescent="0.25">
      <c r="B75468" s="27"/>
    </row>
    <row r="75469" spans="2:2" x14ac:dyDescent="0.25">
      <c r="B75469" s="27"/>
    </row>
    <row r="75470" spans="2:2" x14ac:dyDescent="0.25">
      <c r="B75470" s="27"/>
    </row>
    <row r="75471" spans="2:2" x14ac:dyDescent="0.25">
      <c r="B75471" s="27"/>
    </row>
    <row r="75472" spans="2:2" x14ac:dyDescent="0.25">
      <c r="B75472" s="27"/>
    </row>
    <row r="75473" spans="2:2" x14ac:dyDescent="0.25">
      <c r="B75473" s="27"/>
    </row>
    <row r="75474" spans="2:2" x14ac:dyDescent="0.25">
      <c r="B75474" s="27"/>
    </row>
    <row r="75475" spans="2:2" x14ac:dyDescent="0.25">
      <c r="B75475" s="27"/>
    </row>
    <row r="75476" spans="2:2" x14ac:dyDescent="0.25">
      <c r="B75476" s="27"/>
    </row>
    <row r="75477" spans="2:2" x14ac:dyDescent="0.25">
      <c r="B75477" s="27"/>
    </row>
    <row r="75478" spans="2:2" x14ac:dyDescent="0.25">
      <c r="B75478" s="27"/>
    </row>
    <row r="75479" spans="2:2" x14ac:dyDescent="0.25">
      <c r="B75479" s="27"/>
    </row>
    <row r="75480" spans="2:2" x14ac:dyDescent="0.25">
      <c r="B75480" s="27"/>
    </row>
    <row r="75481" spans="2:2" x14ac:dyDescent="0.25">
      <c r="B75481" s="27"/>
    </row>
    <row r="75482" spans="2:2" x14ac:dyDescent="0.25">
      <c r="B75482" s="27"/>
    </row>
    <row r="75483" spans="2:2" x14ac:dyDescent="0.25">
      <c r="B75483" s="27"/>
    </row>
    <row r="75484" spans="2:2" x14ac:dyDescent="0.25">
      <c r="B75484" s="27"/>
    </row>
    <row r="75485" spans="2:2" x14ac:dyDescent="0.25">
      <c r="B75485" s="27"/>
    </row>
    <row r="75486" spans="2:2" x14ac:dyDescent="0.25">
      <c r="B75486" s="27"/>
    </row>
    <row r="75487" spans="2:2" x14ac:dyDescent="0.25">
      <c r="B75487" s="27"/>
    </row>
    <row r="75488" spans="2:2" x14ac:dyDescent="0.25">
      <c r="B75488" s="27"/>
    </row>
    <row r="75489" spans="2:2" x14ac:dyDescent="0.25">
      <c r="B75489" s="27"/>
    </row>
    <row r="75490" spans="2:2" x14ac:dyDescent="0.25">
      <c r="B75490" s="27"/>
    </row>
    <row r="75491" spans="2:2" x14ac:dyDescent="0.25">
      <c r="B75491" s="27"/>
    </row>
    <row r="75492" spans="2:2" x14ac:dyDescent="0.25">
      <c r="B75492" s="27"/>
    </row>
    <row r="75493" spans="2:2" x14ac:dyDescent="0.25">
      <c r="B75493" s="27"/>
    </row>
    <row r="75494" spans="2:2" x14ac:dyDescent="0.25">
      <c r="B75494" s="27"/>
    </row>
    <row r="75495" spans="2:2" x14ac:dyDescent="0.25">
      <c r="B75495" s="27"/>
    </row>
    <row r="75496" spans="2:2" x14ac:dyDescent="0.25">
      <c r="B75496" s="27"/>
    </row>
    <row r="75497" spans="2:2" x14ac:dyDescent="0.25">
      <c r="B75497" s="27"/>
    </row>
    <row r="75498" spans="2:2" x14ac:dyDescent="0.25">
      <c r="B75498" s="27"/>
    </row>
    <row r="75499" spans="2:2" x14ac:dyDescent="0.25">
      <c r="B75499" s="27"/>
    </row>
    <row r="75500" spans="2:2" x14ac:dyDescent="0.25">
      <c r="B75500" s="27"/>
    </row>
    <row r="75501" spans="2:2" x14ac:dyDescent="0.25">
      <c r="B75501" s="27"/>
    </row>
    <row r="75502" spans="2:2" x14ac:dyDescent="0.25">
      <c r="B75502" s="27"/>
    </row>
    <row r="75503" spans="2:2" x14ac:dyDescent="0.25">
      <c r="B75503" s="27"/>
    </row>
    <row r="75504" spans="2:2" x14ac:dyDescent="0.25">
      <c r="B75504" s="27"/>
    </row>
    <row r="75505" spans="2:2" x14ac:dyDescent="0.25">
      <c r="B75505" s="27"/>
    </row>
    <row r="75506" spans="2:2" x14ac:dyDescent="0.25">
      <c r="B75506" s="27"/>
    </row>
    <row r="75507" spans="2:2" x14ac:dyDescent="0.25">
      <c r="B75507" s="27"/>
    </row>
    <row r="75508" spans="2:2" x14ac:dyDescent="0.25">
      <c r="B75508" s="27"/>
    </row>
    <row r="75509" spans="2:2" x14ac:dyDescent="0.25">
      <c r="B75509" s="27"/>
    </row>
    <row r="75510" spans="2:2" x14ac:dyDescent="0.25">
      <c r="B75510" s="27"/>
    </row>
    <row r="75511" spans="2:2" x14ac:dyDescent="0.25">
      <c r="B75511" s="27"/>
    </row>
    <row r="75512" spans="2:2" x14ac:dyDescent="0.25">
      <c r="B75512" s="27"/>
    </row>
    <row r="75513" spans="2:2" x14ac:dyDescent="0.25">
      <c r="B75513" s="27"/>
    </row>
    <row r="75514" spans="2:2" x14ac:dyDescent="0.25">
      <c r="B75514" s="27"/>
    </row>
    <row r="75515" spans="2:2" x14ac:dyDescent="0.25">
      <c r="B75515" s="27"/>
    </row>
    <row r="75516" spans="2:2" x14ac:dyDescent="0.25">
      <c r="B75516" s="27"/>
    </row>
    <row r="75517" spans="2:2" x14ac:dyDescent="0.25">
      <c r="B75517" s="27"/>
    </row>
    <row r="75518" spans="2:2" x14ac:dyDescent="0.25">
      <c r="B75518" s="27"/>
    </row>
    <row r="75519" spans="2:2" x14ac:dyDescent="0.25">
      <c r="B75519" s="27"/>
    </row>
    <row r="75520" spans="2:2" x14ac:dyDescent="0.25">
      <c r="B75520" s="27"/>
    </row>
    <row r="75521" spans="2:2" x14ac:dyDescent="0.25">
      <c r="B75521" s="27"/>
    </row>
    <row r="75522" spans="2:2" x14ac:dyDescent="0.25">
      <c r="B75522" s="27"/>
    </row>
    <row r="75523" spans="2:2" x14ac:dyDescent="0.25">
      <c r="B75523" s="27"/>
    </row>
    <row r="75524" spans="2:2" x14ac:dyDescent="0.25">
      <c r="B75524" s="27"/>
    </row>
    <row r="75525" spans="2:2" x14ac:dyDescent="0.25">
      <c r="B75525" s="27"/>
    </row>
    <row r="75526" spans="2:2" x14ac:dyDescent="0.25">
      <c r="B75526" s="27"/>
    </row>
    <row r="75527" spans="2:2" x14ac:dyDescent="0.25">
      <c r="B75527" s="27"/>
    </row>
    <row r="75528" spans="2:2" x14ac:dyDescent="0.25">
      <c r="B75528" s="27"/>
    </row>
    <row r="75529" spans="2:2" x14ac:dyDescent="0.25">
      <c r="B75529" s="27"/>
    </row>
    <row r="75530" spans="2:2" x14ac:dyDescent="0.25">
      <c r="B75530" s="27"/>
    </row>
    <row r="75531" spans="2:2" x14ac:dyDescent="0.25">
      <c r="B75531" s="27"/>
    </row>
    <row r="75532" spans="2:2" x14ac:dyDescent="0.25">
      <c r="B75532" s="27"/>
    </row>
    <row r="75533" spans="2:2" x14ac:dyDescent="0.25">
      <c r="B75533" s="27"/>
    </row>
    <row r="75534" spans="2:2" x14ac:dyDescent="0.25">
      <c r="B75534" s="27"/>
    </row>
    <row r="75535" spans="2:2" x14ac:dyDescent="0.25">
      <c r="B75535" s="27"/>
    </row>
    <row r="75536" spans="2:2" x14ac:dyDescent="0.25">
      <c r="B75536" s="27"/>
    </row>
    <row r="75537" spans="2:2" x14ac:dyDescent="0.25">
      <c r="B75537" s="27"/>
    </row>
    <row r="75591" spans="2:2" x14ac:dyDescent="0.25">
      <c r="B75591" s="27"/>
    </row>
    <row r="75592" spans="2:2" x14ac:dyDescent="0.25">
      <c r="B75592" s="27"/>
    </row>
    <row r="75593" spans="2:2" x14ac:dyDescent="0.25">
      <c r="B75593" s="27"/>
    </row>
    <row r="75594" spans="2:2" x14ac:dyDescent="0.25">
      <c r="B75594" s="27"/>
    </row>
    <row r="75595" spans="2:2" x14ac:dyDescent="0.25">
      <c r="B75595" s="27"/>
    </row>
    <row r="75596" spans="2:2" x14ac:dyDescent="0.25">
      <c r="B75596" s="27"/>
    </row>
    <row r="75597" spans="2:2" x14ac:dyDescent="0.25">
      <c r="B75597" s="27"/>
    </row>
    <row r="75598" spans="2:2" x14ac:dyDescent="0.25">
      <c r="B75598" s="27"/>
    </row>
    <row r="75599" spans="2:2" x14ac:dyDescent="0.25">
      <c r="B75599" s="27"/>
    </row>
    <row r="75600" spans="2:2" x14ac:dyDescent="0.25">
      <c r="B75600" s="27"/>
    </row>
    <row r="75601" spans="2:2" x14ac:dyDescent="0.25">
      <c r="B75601" s="27"/>
    </row>
    <row r="75602" spans="2:2" x14ac:dyDescent="0.25">
      <c r="B75602" s="27"/>
    </row>
    <row r="75603" spans="2:2" x14ac:dyDescent="0.25">
      <c r="B75603" s="27"/>
    </row>
    <row r="75604" spans="2:2" x14ac:dyDescent="0.25">
      <c r="B75604" s="27"/>
    </row>
    <row r="75605" spans="2:2" x14ac:dyDescent="0.25">
      <c r="B75605" s="27"/>
    </row>
    <row r="75606" spans="2:2" x14ac:dyDescent="0.25">
      <c r="B75606" s="27"/>
    </row>
    <row r="75607" spans="2:2" x14ac:dyDescent="0.25">
      <c r="B75607" s="27"/>
    </row>
    <row r="75608" spans="2:2" x14ac:dyDescent="0.25">
      <c r="B75608" s="27"/>
    </row>
    <row r="75609" spans="2:2" x14ac:dyDescent="0.25">
      <c r="B75609" s="27"/>
    </row>
    <row r="75610" spans="2:2" x14ac:dyDescent="0.25">
      <c r="B75610" s="27"/>
    </row>
    <row r="75611" spans="2:2" x14ac:dyDescent="0.25">
      <c r="B75611" s="27"/>
    </row>
    <row r="75612" spans="2:2" x14ac:dyDescent="0.25">
      <c r="B75612" s="27"/>
    </row>
    <row r="75613" spans="2:2" x14ac:dyDescent="0.25">
      <c r="B75613" s="27"/>
    </row>
    <row r="75614" spans="2:2" x14ac:dyDescent="0.25">
      <c r="B75614" s="27"/>
    </row>
    <row r="75615" spans="2:2" x14ac:dyDescent="0.25">
      <c r="B75615" s="27"/>
    </row>
    <row r="75616" spans="2:2" x14ac:dyDescent="0.25">
      <c r="B75616" s="27"/>
    </row>
    <row r="75617" spans="2:2" x14ac:dyDescent="0.25">
      <c r="B75617" s="27"/>
    </row>
    <row r="75618" spans="2:2" x14ac:dyDescent="0.25">
      <c r="B75618" s="27"/>
    </row>
    <row r="75619" spans="2:2" x14ac:dyDescent="0.25">
      <c r="B75619" s="27"/>
    </row>
    <row r="75620" spans="2:2" x14ac:dyDescent="0.25">
      <c r="B75620" s="27"/>
    </row>
    <row r="75621" spans="2:2" x14ac:dyDescent="0.25">
      <c r="B75621" s="27"/>
    </row>
    <row r="75622" spans="2:2" x14ac:dyDescent="0.25">
      <c r="B75622" s="27"/>
    </row>
    <row r="75623" spans="2:2" x14ac:dyDescent="0.25">
      <c r="B75623" s="27"/>
    </row>
    <row r="75624" spans="2:2" x14ac:dyDescent="0.25">
      <c r="B75624" s="27"/>
    </row>
    <row r="75625" spans="2:2" x14ac:dyDescent="0.25">
      <c r="B75625" s="27"/>
    </row>
    <row r="75626" spans="2:2" x14ac:dyDescent="0.25">
      <c r="B75626" s="27"/>
    </row>
    <row r="75627" spans="2:2" x14ac:dyDescent="0.25">
      <c r="B75627" s="27"/>
    </row>
    <row r="75628" spans="2:2" x14ac:dyDescent="0.25">
      <c r="B75628" s="27"/>
    </row>
    <row r="75629" spans="2:2" x14ac:dyDescent="0.25">
      <c r="B75629" s="27"/>
    </row>
    <row r="75630" spans="2:2" x14ac:dyDescent="0.25">
      <c r="B75630" s="27"/>
    </row>
    <row r="75631" spans="2:2" x14ac:dyDescent="0.25">
      <c r="B75631" s="27"/>
    </row>
    <row r="75632" spans="2:2" x14ac:dyDescent="0.25">
      <c r="B75632" s="27"/>
    </row>
    <row r="75633" spans="2:2" x14ac:dyDescent="0.25">
      <c r="B75633" s="27"/>
    </row>
    <row r="75634" spans="2:2" x14ac:dyDescent="0.25">
      <c r="B75634" s="27"/>
    </row>
    <row r="75635" spans="2:2" x14ac:dyDescent="0.25">
      <c r="B75635" s="27"/>
    </row>
    <row r="75636" spans="2:2" x14ac:dyDescent="0.25">
      <c r="B75636" s="27"/>
    </row>
    <row r="75637" spans="2:2" x14ac:dyDescent="0.25">
      <c r="B75637" s="27"/>
    </row>
    <row r="75638" spans="2:2" x14ac:dyDescent="0.25">
      <c r="B75638" s="27"/>
    </row>
    <row r="75639" spans="2:2" x14ac:dyDescent="0.25">
      <c r="B75639" s="27"/>
    </row>
    <row r="75640" spans="2:2" x14ac:dyDescent="0.25">
      <c r="B75640" s="27"/>
    </row>
    <row r="75641" spans="2:2" x14ac:dyDescent="0.25">
      <c r="B75641" s="27"/>
    </row>
    <row r="75642" spans="2:2" x14ac:dyDescent="0.25">
      <c r="B75642" s="27"/>
    </row>
    <row r="75750" spans="2:2" x14ac:dyDescent="0.25">
      <c r="B75750" s="27"/>
    </row>
    <row r="75762" spans="2:2" x14ac:dyDescent="0.25">
      <c r="B75762" s="27"/>
    </row>
    <row r="75763" spans="2:2" x14ac:dyDescent="0.25">
      <c r="B75763" s="27"/>
    </row>
    <row r="75764" spans="2:2" x14ac:dyDescent="0.25">
      <c r="B75764" s="27"/>
    </row>
    <row r="75841" spans="2:2" x14ac:dyDescent="0.25">
      <c r="B75841" s="27"/>
    </row>
    <row r="75842" spans="2:2" x14ac:dyDescent="0.25">
      <c r="B75842" s="27"/>
    </row>
    <row r="75843" spans="2:2" x14ac:dyDescent="0.25">
      <c r="B75843" s="27"/>
    </row>
    <row r="75844" spans="2:2" x14ac:dyDescent="0.25">
      <c r="B75844" s="27"/>
    </row>
    <row r="75910" spans="2:2" x14ac:dyDescent="0.25">
      <c r="B75910" s="27"/>
    </row>
    <row r="75915" spans="2:2" x14ac:dyDescent="0.25">
      <c r="B75915" s="27"/>
    </row>
    <row r="75916" spans="2:2" x14ac:dyDescent="0.25">
      <c r="B75916" s="27"/>
    </row>
    <row r="75917" spans="2:2" x14ac:dyDescent="0.25">
      <c r="B75917" s="27"/>
    </row>
    <row r="75918" spans="2:2" x14ac:dyDescent="0.25">
      <c r="B75918" s="27"/>
    </row>
    <row r="75919" spans="2:2" x14ac:dyDescent="0.25">
      <c r="B75919" s="27"/>
    </row>
    <row r="75920" spans="2:2" x14ac:dyDescent="0.25">
      <c r="B75920" s="27"/>
    </row>
    <row r="75921" spans="2:2" x14ac:dyDescent="0.25">
      <c r="B75921" s="27"/>
    </row>
    <row r="75922" spans="2:2" x14ac:dyDescent="0.25">
      <c r="B75922" s="27"/>
    </row>
    <row r="76021" spans="2:2" x14ac:dyDescent="0.25">
      <c r="B76021" s="27"/>
    </row>
    <row r="76022" spans="2:2" x14ac:dyDescent="0.25">
      <c r="B76022" s="27"/>
    </row>
    <row r="76056" spans="2:2" x14ac:dyDescent="0.25">
      <c r="B76056" s="27"/>
    </row>
    <row r="76057" spans="2:2" x14ac:dyDescent="0.25">
      <c r="B76057" s="27"/>
    </row>
    <row r="76058" spans="2:2" x14ac:dyDescent="0.25">
      <c r="B76058" s="27"/>
    </row>
    <row r="76059" spans="2:2" x14ac:dyDescent="0.25">
      <c r="B76059" s="27"/>
    </row>
    <row r="76060" spans="2:2" x14ac:dyDescent="0.25">
      <c r="B76060" s="27"/>
    </row>
    <row r="76061" spans="2:2" x14ac:dyDescent="0.25">
      <c r="B76061" s="27"/>
    </row>
    <row r="76062" spans="2:2" x14ac:dyDescent="0.25">
      <c r="B76062" s="27"/>
    </row>
    <row r="76063" spans="2:2" x14ac:dyDescent="0.25">
      <c r="B76063" s="27"/>
    </row>
    <row r="76064" spans="2:2" x14ac:dyDescent="0.25">
      <c r="B76064" s="27"/>
    </row>
    <row r="76075" spans="2:2" x14ac:dyDescent="0.25">
      <c r="B76075" s="27"/>
    </row>
    <row r="76095" spans="2:2" x14ac:dyDescent="0.25">
      <c r="B76095" s="27"/>
    </row>
    <row r="76282" spans="2:2" x14ac:dyDescent="0.25">
      <c r="B76282" s="27"/>
    </row>
    <row r="76285" spans="2:2" x14ac:dyDescent="0.25">
      <c r="B76285" s="27"/>
    </row>
    <row r="76286" spans="2:2" x14ac:dyDescent="0.25">
      <c r="B76286" s="27"/>
    </row>
    <row r="76287" spans="2:2" x14ac:dyDescent="0.25">
      <c r="B76287" s="27"/>
    </row>
    <row r="76288" spans="2:2" x14ac:dyDescent="0.25">
      <c r="B76288" s="27"/>
    </row>
    <row r="76289" spans="2:2" x14ac:dyDescent="0.25">
      <c r="B76289" s="27"/>
    </row>
    <row r="76290" spans="2:2" x14ac:dyDescent="0.25">
      <c r="B76290" s="27"/>
    </row>
    <row r="76291" spans="2:2" x14ac:dyDescent="0.25">
      <c r="B76291" s="27"/>
    </row>
    <row r="76292" spans="2:2" x14ac:dyDescent="0.25">
      <c r="B76292" s="27"/>
    </row>
    <row r="76293" spans="2:2" x14ac:dyDescent="0.25">
      <c r="B76293" s="27"/>
    </row>
    <row r="76294" spans="2:2" x14ac:dyDescent="0.25">
      <c r="B76294" s="27"/>
    </row>
    <row r="76295" spans="2:2" x14ac:dyDescent="0.25">
      <c r="B76295" s="27"/>
    </row>
    <row r="76389" spans="2:2" x14ac:dyDescent="0.25">
      <c r="B76389" s="27"/>
    </row>
    <row r="76390" spans="2:2" x14ac:dyDescent="0.25">
      <c r="B76390" s="27"/>
    </row>
    <row r="76398" spans="2:2" x14ac:dyDescent="0.25">
      <c r="B76398" s="27"/>
    </row>
    <row r="76399" spans="2:2" x14ac:dyDescent="0.25">
      <c r="B76399" s="27"/>
    </row>
    <row r="76611" spans="2:2" x14ac:dyDescent="0.25">
      <c r="B76611" s="27"/>
    </row>
    <row r="76785" spans="2:2" x14ac:dyDescent="0.25">
      <c r="B76785" s="27"/>
    </row>
    <row r="76960" spans="2:2" x14ac:dyDescent="0.25">
      <c r="B76960" s="27"/>
    </row>
    <row r="76961" spans="2:2" x14ac:dyDescent="0.25">
      <c r="B76961" s="27"/>
    </row>
    <row r="76962" spans="2:2" x14ac:dyDescent="0.25">
      <c r="B76962" s="27"/>
    </row>
    <row r="77143" spans="2:2" x14ac:dyDescent="0.25">
      <c r="B77143" s="27"/>
    </row>
    <row r="77161" spans="2:2" x14ac:dyDescent="0.25">
      <c r="B77161" s="27"/>
    </row>
    <row r="77162" spans="2:2" x14ac:dyDescent="0.25">
      <c r="B77162" s="27"/>
    </row>
    <row r="77163" spans="2:2" x14ac:dyDescent="0.25">
      <c r="B77163" s="27"/>
    </row>
    <row r="77177" spans="2:2" x14ac:dyDescent="0.25">
      <c r="B77177" s="27"/>
    </row>
    <row r="77534" spans="2:2" x14ac:dyDescent="0.25">
      <c r="B77534" s="27"/>
    </row>
    <row r="77535" spans="2:2" x14ac:dyDescent="0.25">
      <c r="B77535" s="27"/>
    </row>
    <row r="77536" spans="2:2" x14ac:dyDescent="0.25">
      <c r="B77536" s="27"/>
    </row>
    <row r="77537" spans="2:2" x14ac:dyDescent="0.25">
      <c r="B77537" s="27"/>
    </row>
    <row r="77538" spans="2:2" x14ac:dyDescent="0.25">
      <c r="B77538" s="27"/>
    </row>
    <row r="77618" spans="2:2" x14ac:dyDescent="0.25">
      <c r="B77618" s="27"/>
    </row>
    <row r="77619" spans="2:2" x14ac:dyDescent="0.25">
      <c r="B77619" s="27"/>
    </row>
    <row r="77620" spans="2:2" x14ac:dyDescent="0.25">
      <c r="B77620" s="27"/>
    </row>
    <row r="77621" spans="2:2" x14ac:dyDescent="0.25">
      <c r="B77621" s="27"/>
    </row>
    <row r="77622" spans="2:2" x14ac:dyDescent="0.25">
      <c r="B77622" s="27"/>
    </row>
    <row r="77623" spans="2:2" x14ac:dyDescent="0.25">
      <c r="B77623" s="27"/>
    </row>
    <row r="77672" spans="2:2" x14ac:dyDescent="0.25">
      <c r="B77672" s="27"/>
    </row>
    <row r="77704" spans="2:2" x14ac:dyDescent="0.25">
      <c r="B77704" s="27"/>
    </row>
    <row r="77705" spans="2:2" x14ac:dyDescent="0.25">
      <c r="B77705" s="27"/>
    </row>
    <row r="77706" spans="2:2" x14ac:dyDescent="0.25">
      <c r="B77706" s="27"/>
    </row>
    <row r="77744" spans="2:2" x14ac:dyDescent="0.25">
      <c r="B77744" s="27"/>
    </row>
    <row r="77745" spans="2:2" x14ac:dyDescent="0.25">
      <c r="B77745" s="27"/>
    </row>
    <row r="77777" spans="2:2" x14ac:dyDescent="0.25">
      <c r="B77777" s="27"/>
    </row>
    <row r="77778" spans="2:2" x14ac:dyDescent="0.25">
      <c r="B77778" s="27"/>
    </row>
    <row r="77779" spans="2:2" x14ac:dyDescent="0.25">
      <c r="B77779" s="27"/>
    </row>
    <row r="77780" spans="2:2" x14ac:dyDescent="0.25">
      <c r="B77780" s="27"/>
    </row>
    <row r="77781" spans="2:2" x14ac:dyDescent="0.25">
      <c r="B77781" s="27"/>
    </row>
    <row r="77782" spans="2:2" x14ac:dyDescent="0.25">
      <c r="B77782" s="27"/>
    </row>
    <row r="77783" spans="2:2" x14ac:dyDescent="0.25">
      <c r="B77783" s="27"/>
    </row>
    <row r="77859" spans="2:2" x14ac:dyDescent="0.25">
      <c r="B77859" s="27"/>
    </row>
    <row r="77860" spans="2:2" x14ac:dyDescent="0.25">
      <c r="B77860" s="27"/>
    </row>
    <row r="77895" spans="2:2" x14ac:dyDescent="0.25">
      <c r="B77895" s="27"/>
    </row>
    <row r="78306" spans="2:2" x14ac:dyDescent="0.25">
      <c r="B78306" s="27"/>
    </row>
    <row r="78307" spans="2:2" x14ac:dyDescent="0.25">
      <c r="B78307" s="27"/>
    </row>
    <row r="78308" spans="2:2" x14ac:dyDescent="0.25">
      <c r="B78308" s="27"/>
    </row>
    <row r="78309" spans="2:2" x14ac:dyDescent="0.25">
      <c r="B78309" s="27"/>
    </row>
    <row r="78310" spans="2:2" x14ac:dyDescent="0.25">
      <c r="B78310" s="27"/>
    </row>
    <row r="78311" spans="2:2" x14ac:dyDescent="0.25">
      <c r="B78311" s="27"/>
    </row>
    <row r="78312" spans="2:2" x14ac:dyDescent="0.25">
      <c r="B78312" s="27"/>
    </row>
    <row r="78313" spans="2:2" x14ac:dyDescent="0.25">
      <c r="B78313" s="27"/>
    </row>
    <row r="78314" spans="2:2" x14ac:dyDescent="0.25">
      <c r="B78314" s="27"/>
    </row>
    <row r="78373" spans="2:2" x14ac:dyDescent="0.25">
      <c r="B78373" s="27"/>
    </row>
    <row r="78374" spans="2:2" x14ac:dyDescent="0.25">
      <c r="B78374" s="27"/>
    </row>
    <row r="78375" spans="2:2" x14ac:dyDescent="0.25">
      <c r="B78375" s="27"/>
    </row>
    <row r="78378" spans="2:2" x14ac:dyDescent="0.25">
      <c r="B78378" s="27"/>
    </row>
    <row r="78458" spans="2:2" x14ac:dyDescent="0.25">
      <c r="B78458" s="27"/>
    </row>
    <row r="78459" spans="2:2" x14ac:dyDescent="0.25">
      <c r="B78459" s="27"/>
    </row>
    <row r="78460" spans="2:2" x14ac:dyDescent="0.25">
      <c r="B78460" s="27"/>
    </row>
    <row r="78461" spans="2:2" x14ac:dyDescent="0.25">
      <c r="B78461" s="27"/>
    </row>
    <row r="78462" spans="2:2" x14ac:dyDescent="0.25">
      <c r="B78462" s="27"/>
    </row>
    <row r="78463" spans="2:2" x14ac:dyDescent="0.25">
      <c r="B78463" s="27"/>
    </row>
    <row r="78464" spans="2:2" x14ac:dyDescent="0.25">
      <c r="B78464" s="27"/>
    </row>
    <row r="78465" spans="2:2" x14ac:dyDescent="0.25">
      <c r="B78465" s="27"/>
    </row>
    <row r="78682" spans="2:2" x14ac:dyDescent="0.25">
      <c r="B78682" s="27"/>
    </row>
    <row r="78683" spans="2:2" x14ac:dyDescent="0.25">
      <c r="B78683" s="27"/>
    </row>
    <row r="78764" spans="2:2" x14ac:dyDescent="0.25">
      <c r="B78764" s="27"/>
    </row>
    <row r="78765" spans="2:2" x14ac:dyDescent="0.25">
      <c r="B78765" s="27"/>
    </row>
    <row r="78766" spans="2:2" x14ac:dyDescent="0.25">
      <c r="B78766" s="27"/>
    </row>
    <row r="78831" spans="2:2" x14ac:dyDescent="0.25">
      <c r="B78831" s="27"/>
    </row>
    <row r="78832" spans="2:2" x14ac:dyDescent="0.25">
      <c r="B78832" s="27"/>
    </row>
    <row r="78833" spans="2:2" x14ac:dyDescent="0.25">
      <c r="B78833" s="27"/>
    </row>
    <row r="78834" spans="2:2" x14ac:dyDescent="0.25">
      <c r="B78834" s="27"/>
    </row>
    <row r="78850" spans="2:2" x14ac:dyDescent="0.25">
      <c r="B78850" s="27"/>
    </row>
    <row r="79161" spans="2:2" x14ac:dyDescent="0.25">
      <c r="B79161" s="27"/>
    </row>
    <row r="79231" spans="2:2" x14ac:dyDescent="0.25">
      <c r="B79231" s="27"/>
    </row>
    <row r="79403" spans="2:2" x14ac:dyDescent="0.25">
      <c r="B79403" s="27"/>
    </row>
    <row r="79435" spans="2:2" x14ac:dyDescent="0.25">
      <c r="B79435" s="27"/>
    </row>
    <row r="79436" spans="2:2" x14ac:dyDescent="0.25">
      <c r="B79436" s="27"/>
    </row>
    <row r="79437" spans="2:2" x14ac:dyDescent="0.25">
      <c r="B79437" s="27"/>
    </row>
    <row r="79438" spans="2:2" x14ac:dyDescent="0.25">
      <c r="B79438" s="27"/>
    </row>
    <row r="79439" spans="2:2" x14ac:dyDescent="0.25">
      <c r="B79439" s="27"/>
    </row>
    <row r="79440" spans="2:2" x14ac:dyDescent="0.25">
      <c r="B79440" s="27"/>
    </row>
    <row r="79441" spans="2:2" x14ac:dyDescent="0.25">
      <c r="B79441" s="27"/>
    </row>
    <row r="79442" spans="2:2" x14ac:dyDescent="0.25">
      <c r="B79442" s="27"/>
    </row>
    <row r="79443" spans="2:2" x14ac:dyDescent="0.25">
      <c r="B79443" s="27"/>
    </row>
    <row r="79444" spans="2:2" x14ac:dyDescent="0.25">
      <c r="B79444" s="27"/>
    </row>
    <row r="79445" spans="2:2" x14ac:dyDescent="0.25">
      <c r="B79445" s="27"/>
    </row>
    <row r="79446" spans="2:2" x14ac:dyDescent="0.25">
      <c r="B79446" s="27"/>
    </row>
    <row r="79447" spans="2:2" x14ac:dyDescent="0.25">
      <c r="B79447" s="27"/>
    </row>
    <row r="79448" spans="2:2" x14ac:dyDescent="0.25">
      <c r="B79448" s="27"/>
    </row>
    <row r="79449" spans="2:2" x14ac:dyDescent="0.25">
      <c r="B79449" s="27"/>
    </row>
    <row r="79450" spans="2:2" x14ac:dyDescent="0.25">
      <c r="B79450" s="27"/>
    </row>
    <row r="79451" spans="2:2" x14ac:dyDescent="0.25">
      <c r="B79451" s="27"/>
    </row>
    <row r="79452" spans="2:2" x14ac:dyDescent="0.25">
      <c r="B79452" s="27"/>
    </row>
    <row r="79453" spans="2:2" x14ac:dyDescent="0.25">
      <c r="B79453" s="27"/>
    </row>
    <row r="79454" spans="2:2" x14ac:dyDescent="0.25">
      <c r="B79454" s="27"/>
    </row>
    <row r="79455" spans="2:2" x14ac:dyDescent="0.25">
      <c r="B79455" s="27"/>
    </row>
    <row r="79456" spans="2:2" x14ac:dyDescent="0.25">
      <c r="B79456" s="27"/>
    </row>
    <row r="79457" spans="2:2" x14ac:dyDescent="0.25">
      <c r="B79457" s="27"/>
    </row>
    <row r="79458" spans="2:2" x14ac:dyDescent="0.25">
      <c r="B79458" s="27"/>
    </row>
    <row r="79459" spans="2:2" x14ac:dyDescent="0.25">
      <c r="B79459" s="27"/>
    </row>
    <row r="79460" spans="2:2" x14ac:dyDescent="0.25">
      <c r="B79460" s="27"/>
    </row>
    <row r="79461" spans="2:2" x14ac:dyDescent="0.25">
      <c r="B79461" s="27"/>
    </row>
    <row r="79462" spans="2:2" x14ac:dyDescent="0.25">
      <c r="B79462" s="27"/>
    </row>
    <row r="79463" spans="2:2" x14ac:dyDescent="0.25">
      <c r="B79463" s="27"/>
    </row>
    <row r="79464" spans="2:2" x14ac:dyDescent="0.25">
      <c r="B79464" s="27"/>
    </row>
    <row r="79465" spans="2:2" x14ac:dyDescent="0.25">
      <c r="B79465" s="27"/>
    </row>
    <row r="79466" spans="2:2" x14ac:dyDescent="0.25">
      <c r="B79466" s="27"/>
    </row>
    <row r="79467" spans="2:2" x14ac:dyDescent="0.25">
      <c r="B79467" s="27"/>
    </row>
    <row r="79468" spans="2:2" x14ac:dyDescent="0.25">
      <c r="B79468" s="27"/>
    </row>
    <row r="79469" spans="2:2" x14ac:dyDescent="0.25">
      <c r="B79469" s="27"/>
    </row>
    <row r="79470" spans="2:2" x14ac:dyDescent="0.25">
      <c r="B79470" s="27"/>
    </row>
    <row r="79471" spans="2:2" x14ac:dyDescent="0.25">
      <c r="B79471" s="27"/>
    </row>
    <row r="79472" spans="2:2" x14ac:dyDescent="0.25">
      <c r="B79472" s="27"/>
    </row>
    <row r="79473" spans="2:2" x14ac:dyDescent="0.25">
      <c r="B79473" s="27"/>
    </row>
    <row r="79474" spans="2:2" x14ac:dyDescent="0.25">
      <c r="B79474" s="27"/>
    </row>
    <row r="79475" spans="2:2" x14ac:dyDescent="0.25">
      <c r="B79475" s="27"/>
    </row>
    <row r="79476" spans="2:2" x14ac:dyDescent="0.25">
      <c r="B79476" s="27"/>
    </row>
    <row r="79477" spans="2:2" x14ac:dyDescent="0.25">
      <c r="B79477" s="27"/>
    </row>
    <row r="79478" spans="2:2" x14ac:dyDescent="0.25">
      <c r="B79478" s="27"/>
    </row>
    <row r="79479" spans="2:2" x14ac:dyDescent="0.25">
      <c r="B79479" s="27"/>
    </row>
    <row r="79480" spans="2:2" x14ac:dyDescent="0.25">
      <c r="B79480" s="27"/>
    </row>
    <row r="79481" spans="2:2" x14ac:dyDescent="0.25">
      <c r="B79481" s="27"/>
    </row>
    <row r="79482" spans="2:2" x14ac:dyDescent="0.25">
      <c r="B79482" s="27"/>
    </row>
    <row r="79483" spans="2:2" x14ac:dyDescent="0.25">
      <c r="B79483" s="27"/>
    </row>
    <row r="79484" spans="2:2" x14ac:dyDescent="0.25">
      <c r="B79484" s="27"/>
    </row>
    <row r="79485" spans="2:2" x14ac:dyDescent="0.25">
      <c r="B79485" s="27"/>
    </row>
    <row r="79486" spans="2:2" x14ac:dyDescent="0.25">
      <c r="B79486" s="27"/>
    </row>
    <row r="79487" spans="2:2" x14ac:dyDescent="0.25">
      <c r="B79487" s="27"/>
    </row>
    <row r="79488" spans="2:2" x14ac:dyDescent="0.25">
      <c r="B79488" s="27"/>
    </row>
    <row r="79489" spans="2:2" x14ac:dyDescent="0.25">
      <c r="B79489" s="27"/>
    </row>
    <row r="79490" spans="2:2" x14ac:dyDescent="0.25">
      <c r="B79490" s="27"/>
    </row>
    <row r="79491" spans="2:2" x14ac:dyDescent="0.25">
      <c r="B79491" s="27"/>
    </row>
    <row r="79492" spans="2:2" x14ac:dyDescent="0.25">
      <c r="B79492" s="27"/>
    </row>
    <row r="79493" spans="2:2" x14ac:dyDescent="0.25">
      <c r="B79493" s="27"/>
    </row>
    <row r="79494" spans="2:2" x14ac:dyDescent="0.25">
      <c r="B79494" s="27"/>
    </row>
    <row r="79495" spans="2:2" x14ac:dyDescent="0.25">
      <c r="B79495" s="27"/>
    </row>
    <row r="79496" spans="2:2" x14ac:dyDescent="0.25">
      <c r="B79496" s="27"/>
    </row>
    <row r="79497" spans="2:2" x14ac:dyDescent="0.25">
      <c r="B79497" s="27"/>
    </row>
    <row r="79498" spans="2:2" x14ac:dyDescent="0.25">
      <c r="B79498" s="27"/>
    </row>
    <row r="79499" spans="2:2" x14ac:dyDescent="0.25">
      <c r="B79499" s="27"/>
    </row>
    <row r="79500" spans="2:2" x14ac:dyDescent="0.25">
      <c r="B79500" s="27"/>
    </row>
    <row r="79501" spans="2:2" x14ac:dyDescent="0.25">
      <c r="B79501" s="27"/>
    </row>
    <row r="79502" spans="2:2" x14ac:dyDescent="0.25">
      <c r="B79502" s="27"/>
    </row>
    <row r="79503" spans="2:2" x14ac:dyDescent="0.25">
      <c r="B79503" s="27"/>
    </row>
    <row r="79504" spans="2:2" x14ac:dyDescent="0.25">
      <c r="B79504" s="27"/>
    </row>
    <row r="79505" spans="2:2" x14ac:dyDescent="0.25">
      <c r="B79505" s="27"/>
    </row>
    <row r="79506" spans="2:2" x14ac:dyDescent="0.25">
      <c r="B79506" s="27"/>
    </row>
    <row r="79507" spans="2:2" x14ac:dyDescent="0.25">
      <c r="B79507" s="27"/>
    </row>
    <row r="79508" spans="2:2" x14ac:dyDescent="0.25">
      <c r="B79508" s="27"/>
    </row>
    <row r="79509" spans="2:2" x14ac:dyDescent="0.25">
      <c r="B79509" s="27"/>
    </row>
    <row r="79510" spans="2:2" x14ac:dyDescent="0.25">
      <c r="B79510" s="27"/>
    </row>
    <row r="79511" spans="2:2" x14ac:dyDescent="0.25">
      <c r="B79511" s="27"/>
    </row>
    <row r="79512" spans="2:2" x14ac:dyDescent="0.25">
      <c r="B79512" s="27"/>
    </row>
    <row r="79513" spans="2:2" x14ac:dyDescent="0.25">
      <c r="B79513" s="27"/>
    </row>
    <row r="79514" spans="2:2" x14ac:dyDescent="0.25">
      <c r="B79514" s="27"/>
    </row>
    <row r="79515" spans="2:2" x14ac:dyDescent="0.25">
      <c r="B79515" s="27"/>
    </row>
    <row r="79516" spans="2:2" x14ac:dyDescent="0.25">
      <c r="B79516" s="27"/>
    </row>
    <row r="79517" spans="2:2" x14ac:dyDescent="0.25">
      <c r="B79517" s="27"/>
    </row>
    <row r="79518" spans="2:2" x14ac:dyDescent="0.25">
      <c r="B79518" s="27"/>
    </row>
    <row r="79519" spans="2:2" x14ac:dyDescent="0.25">
      <c r="B79519" s="27"/>
    </row>
    <row r="79520" spans="2:2" x14ac:dyDescent="0.25">
      <c r="B79520" s="27"/>
    </row>
    <row r="79521" spans="2:2" x14ac:dyDescent="0.25">
      <c r="B79521" s="27"/>
    </row>
    <row r="79522" spans="2:2" x14ac:dyDescent="0.25">
      <c r="B79522" s="27"/>
    </row>
    <row r="79523" spans="2:2" x14ac:dyDescent="0.25">
      <c r="B79523" s="27"/>
    </row>
    <row r="79524" spans="2:2" x14ac:dyDescent="0.25">
      <c r="B79524" s="27"/>
    </row>
    <row r="79525" spans="2:2" x14ac:dyDescent="0.25">
      <c r="B79525" s="27"/>
    </row>
    <row r="79526" spans="2:2" x14ac:dyDescent="0.25">
      <c r="B79526" s="27"/>
    </row>
    <row r="79527" spans="2:2" x14ac:dyDescent="0.25">
      <c r="B79527" s="27"/>
    </row>
    <row r="79528" spans="2:2" x14ac:dyDescent="0.25">
      <c r="B79528" s="27"/>
    </row>
    <row r="79529" spans="2:2" x14ac:dyDescent="0.25">
      <c r="B79529" s="27"/>
    </row>
    <row r="79530" spans="2:2" x14ac:dyDescent="0.25">
      <c r="B79530" s="27"/>
    </row>
    <row r="79531" spans="2:2" x14ac:dyDescent="0.25">
      <c r="B79531" s="27"/>
    </row>
    <row r="79532" spans="2:2" x14ac:dyDescent="0.25">
      <c r="B79532" s="27"/>
    </row>
    <row r="79533" spans="2:2" x14ac:dyDescent="0.25">
      <c r="B79533" s="27"/>
    </row>
    <row r="79534" spans="2:2" x14ac:dyDescent="0.25">
      <c r="B79534" s="27"/>
    </row>
    <row r="79535" spans="2:2" x14ac:dyDescent="0.25">
      <c r="B79535" s="27"/>
    </row>
    <row r="79536" spans="2:2" x14ac:dyDescent="0.25">
      <c r="B79536" s="27"/>
    </row>
    <row r="79537" spans="2:2" x14ac:dyDescent="0.25">
      <c r="B79537" s="27"/>
    </row>
    <row r="79538" spans="2:2" x14ac:dyDescent="0.25">
      <c r="B79538" s="27"/>
    </row>
    <row r="79539" spans="2:2" x14ac:dyDescent="0.25">
      <c r="B79539" s="27"/>
    </row>
    <row r="79540" spans="2:2" x14ac:dyDescent="0.25">
      <c r="B79540" s="27"/>
    </row>
    <row r="79541" spans="2:2" x14ac:dyDescent="0.25">
      <c r="B79541" s="27"/>
    </row>
    <row r="79542" spans="2:2" x14ac:dyDescent="0.25">
      <c r="B79542" s="27"/>
    </row>
    <row r="79543" spans="2:2" x14ac:dyDescent="0.25">
      <c r="B79543" s="27"/>
    </row>
    <row r="79544" spans="2:2" x14ac:dyDescent="0.25">
      <c r="B79544" s="27"/>
    </row>
    <row r="79545" spans="2:2" x14ac:dyDescent="0.25">
      <c r="B79545" s="27"/>
    </row>
    <row r="79546" spans="2:2" x14ac:dyDescent="0.25">
      <c r="B79546" s="27"/>
    </row>
    <row r="79547" spans="2:2" x14ac:dyDescent="0.25">
      <c r="B79547" s="27"/>
    </row>
    <row r="79548" spans="2:2" x14ac:dyDescent="0.25">
      <c r="B79548" s="27"/>
    </row>
    <row r="79549" spans="2:2" x14ac:dyDescent="0.25">
      <c r="B79549" s="27"/>
    </row>
    <row r="79550" spans="2:2" x14ac:dyDescent="0.25">
      <c r="B79550" s="27"/>
    </row>
    <row r="79551" spans="2:2" x14ac:dyDescent="0.25">
      <c r="B79551" s="27"/>
    </row>
    <row r="79552" spans="2:2" x14ac:dyDescent="0.25">
      <c r="B79552" s="27"/>
    </row>
    <row r="79553" spans="2:2" x14ac:dyDescent="0.25">
      <c r="B79553" s="27"/>
    </row>
    <row r="79554" spans="2:2" x14ac:dyDescent="0.25">
      <c r="B79554" s="27"/>
    </row>
    <row r="79555" spans="2:2" x14ac:dyDescent="0.25">
      <c r="B79555" s="27"/>
    </row>
    <row r="79556" spans="2:2" x14ac:dyDescent="0.25">
      <c r="B79556" s="27"/>
    </row>
    <row r="79557" spans="2:2" x14ac:dyDescent="0.25">
      <c r="B79557" s="27"/>
    </row>
    <row r="79558" spans="2:2" x14ac:dyDescent="0.25">
      <c r="B79558" s="27"/>
    </row>
    <row r="79559" spans="2:2" x14ac:dyDescent="0.25">
      <c r="B79559" s="27"/>
    </row>
    <row r="79560" spans="2:2" x14ac:dyDescent="0.25">
      <c r="B79560" s="27"/>
    </row>
    <row r="79561" spans="2:2" x14ac:dyDescent="0.25">
      <c r="B79561" s="27"/>
    </row>
    <row r="79562" spans="2:2" x14ac:dyDescent="0.25">
      <c r="B79562" s="27"/>
    </row>
    <row r="79563" spans="2:2" x14ac:dyDescent="0.25">
      <c r="B79563" s="27"/>
    </row>
    <row r="79564" spans="2:2" x14ac:dyDescent="0.25">
      <c r="B79564" s="27"/>
    </row>
    <row r="79565" spans="2:2" x14ac:dyDescent="0.25">
      <c r="B79565" s="27"/>
    </row>
    <row r="79566" spans="2:2" x14ac:dyDescent="0.25">
      <c r="B79566" s="27"/>
    </row>
    <row r="79567" spans="2:2" x14ac:dyDescent="0.25">
      <c r="B79567" s="27"/>
    </row>
    <row r="79568" spans="2:2" x14ac:dyDescent="0.25">
      <c r="B79568" s="27"/>
    </row>
    <row r="79569" spans="2:2" x14ac:dyDescent="0.25">
      <c r="B79569" s="27"/>
    </row>
    <row r="79570" spans="2:2" x14ac:dyDescent="0.25">
      <c r="B79570" s="27"/>
    </row>
    <row r="79571" spans="2:2" x14ac:dyDescent="0.25">
      <c r="B79571" s="27"/>
    </row>
    <row r="79572" spans="2:2" x14ac:dyDescent="0.25">
      <c r="B79572" s="27"/>
    </row>
    <row r="79573" spans="2:2" x14ac:dyDescent="0.25">
      <c r="B79573" s="27"/>
    </row>
    <row r="79574" spans="2:2" x14ac:dyDescent="0.25">
      <c r="B79574" s="27"/>
    </row>
    <row r="79575" spans="2:2" x14ac:dyDescent="0.25">
      <c r="B79575" s="27"/>
    </row>
    <row r="79576" spans="2:2" x14ac:dyDescent="0.25">
      <c r="B79576" s="27"/>
    </row>
    <row r="79577" spans="2:2" x14ac:dyDescent="0.25">
      <c r="B79577" s="27"/>
    </row>
    <row r="79578" spans="2:2" x14ac:dyDescent="0.25">
      <c r="B79578" s="27"/>
    </row>
    <row r="79579" spans="2:2" x14ac:dyDescent="0.25">
      <c r="B79579" s="27"/>
    </row>
    <row r="79580" spans="2:2" x14ac:dyDescent="0.25">
      <c r="B79580" s="27"/>
    </row>
    <row r="79581" spans="2:2" x14ac:dyDescent="0.25">
      <c r="B79581" s="27"/>
    </row>
    <row r="79582" spans="2:2" x14ac:dyDescent="0.25">
      <c r="B79582" s="27"/>
    </row>
    <row r="79583" spans="2:2" x14ac:dyDescent="0.25">
      <c r="B79583" s="27"/>
    </row>
    <row r="79584" spans="2:2" x14ac:dyDescent="0.25">
      <c r="B79584" s="27"/>
    </row>
    <row r="79585" spans="2:2" x14ac:dyDescent="0.25">
      <c r="B79585" s="27"/>
    </row>
    <row r="79586" spans="2:2" x14ac:dyDescent="0.25">
      <c r="B79586" s="27"/>
    </row>
    <row r="79587" spans="2:2" x14ac:dyDescent="0.25">
      <c r="B79587" s="27"/>
    </row>
    <row r="79588" spans="2:2" x14ac:dyDescent="0.25">
      <c r="B79588" s="27"/>
    </row>
    <row r="79589" spans="2:2" x14ac:dyDescent="0.25">
      <c r="B79589" s="27"/>
    </row>
    <row r="79590" spans="2:2" x14ac:dyDescent="0.25">
      <c r="B79590" s="27"/>
    </row>
    <row r="79591" spans="2:2" x14ac:dyDescent="0.25">
      <c r="B79591" s="27"/>
    </row>
    <row r="79592" spans="2:2" x14ac:dyDescent="0.25">
      <c r="B79592" s="27"/>
    </row>
    <row r="79593" spans="2:2" x14ac:dyDescent="0.25">
      <c r="B79593" s="27"/>
    </row>
    <row r="79594" spans="2:2" x14ac:dyDescent="0.25">
      <c r="B79594" s="27"/>
    </row>
    <row r="79595" spans="2:2" x14ac:dyDescent="0.25">
      <c r="B79595" s="27"/>
    </row>
    <row r="79596" spans="2:2" x14ac:dyDescent="0.25">
      <c r="B79596" s="27"/>
    </row>
    <row r="79597" spans="2:2" x14ac:dyDescent="0.25">
      <c r="B79597" s="27"/>
    </row>
    <row r="79598" spans="2:2" x14ac:dyDescent="0.25">
      <c r="B79598" s="27"/>
    </row>
    <row r="79599" spans="2:2" x14ac:dyDescent="0.25">
      <c r="B79599" s="27"/>
    </row>
    <row r="79600" spans="2:2" x14ac:dyDescent="0.25">
      <c r="B79600" s="27"/>
    </row>
    <row r="79601" spans="2:2" x14ac:dyDescent="0.25">
      <c r="B79601" s="27"/>
    </row>
    <row r="79602" spans="2:2" x14ac:dyDescent="0.25">
      <c r="B79602" s="27"/>
    </row>
    <row r="79603" spans="2:2" x14ac:dyDescent="0.25">
      <c r="B79603" s="27"/>
    </row>
    <row r="79604" spans="2:2" x14ac:dyDescent="0.25">
      <c r="B79604" s="27"/>
    </row>
    <row r="79605" spans="2:2" x14ac:dyDescent="0.25">
      <c r="B79605" s="27"/>
    </row>
    <row r="79606" spans="2:2" x14ac:dyDescent="0.25">
      <c r="B79606" s="27"/>
    </row>
    <row r="79607" spans="2:2" x14ac:dyDescent="0.25">
      <c r="B79607" s="27"/>
    </row>
    <row r="79608" spans="2:2" x14ac:dyDescent="0.25">
      <c r="B79608" s="27"/>
    </row>
    <row r="79609" spans="2:2" x14ac:dyDescent="0.25">
      <c r="B79609" s="27"/>
    </row>
    <row r="79610" spans="2:2" x14ac:dyDescent="0.25">
      <c r="B79610" s="27"/>
    </row>
    <row r="79611" spans="2:2" x14ac:dyDescent="0.25">
      <c r="B79611" s="27"/>
    </row>
    <row r="79612" spans="2:2" x14ac:dyDescent="0.25">
      <c r="B79612" s="27"/>
    </row>
    <row r="79613" spans="2:2" x14ac:dyDescent="0.25">
      <c r="B79613" s="27"/>
    </row>
    <row r="79614" spans="2:2" x14ac:dyDescent="0.25">
      <c r="B79614" s="27"/>
    </row>
    <row r="79615" spans="2:2" x14ac:dyDescent="0.25">
      <c r="B79615" s="27"/>
    </row>
    <row r="79616" spans="2:2" x14ac:dyDescent="0.25">
      <c r="B79616" s="27"/>
    </row>
    <row r="79617" spans="2:2" x14ac:dyDescent="0.25">
      <c r="B79617" s="27"/>
    </row>
    <row r="79618" spans="2:2" x14ac:dyDescent="0.25">
      <c r="B79618" s="27"/>
    </row>
    <row r="79619" spans="2:2" x14ac:dyDescent="0.25">
      <c r="B79619" s="27"/>
    </row>
    <row r="79620" spans="2:2" x14ac:dyDescent="0.25">
      <c r="B79620" s="27"/>
    </row>
    <row r="79621" spans="2:2" x14ac:dyDescent="0.25">
      <c r="B79621" s="27"/>
    </row>
    <row r="79622" spans="2:2" x14ac:dyDescent="0.25">
      <c r="B79622" s="27"/>
    </row>
    <row r="79623" spans="2:2" x14ac:dyDescent="0.25">
      <c r="B79623" s="27"/>
    </row>
    <row r="79624" spans="2:2" x14ac:dyDescent="0.25">
      <c r="B79624" s="27"/>
    </row>
    <row r="79625" spans="2:2" x14ac:dyDescent="0.25">
      <c r="B79625" s="27"/>
    </row>
    <row r="79626" spans="2:2" x14ac:dyDescent="0.25">
      <c r="B79626" s="27"/>
    </row>
    <row r="79627" spans="2:2" x14ac:dyDescent="0.25">
      <c r="B79627" s="27"/>
    </row>
    <row r="79628" spans="2:2" x14ac:dyDescent="0.25">
      <c r="B79628" s="27"/>
    </row>
    <row r="79629" spans="2:2" x14ac:dyDescent="0.25">
      <c r="B79629" s="27"/>
    </row>
    <row r="79630" spans="2:2" x14ac:dyDescent="0.25">
      <c r="B79630" s="27"/>
    </row>
    <row r="79631" spans="2:2" x14ac:dyDescent="0.25">
      <c r="B79631" s="27"/>
    </row>
    <row r="79632" spans="2:2" x14ac:dyDescent="0.25">
      <c r="B79632" s="27"/>
    </row>
    <row r="79633" spans="2:2" x14ac:dyDescent="0.25">
      <c r="B79633" s="27"/>
    </row>
    <row r="79634" spans="2:2" x14ac:dyDescent="0.25">
      <c r="B79634" s="27"/>
    </row>
    <row r="79635" spans="2:2" x14ac:dyDescent="0.25">
      <c r="B79635" s="27"/>
    </row>
    <row r="79636" spans="2:2" x14ac:dyDescent="0.25">
      <c r="B79636" s="27"/>
    </row>
    <row r="79637" spans="2:2" x14ac:dyDescent="0.25">
      <c r="B79637" s="27"/>
    </row>
    <row r="79638" spans="2:2" x14ac:dyDescent="0.25">
      <c r="B79638" s="27"/>
    </row>
    <row r="79639" spans="2:2" x14ac:dyDescent="0.25">
      <c r="B79639" s="27"/>
    </row>
    <row r="79640" spans="2:2" x14ac:dyDescent="0.25">
      <c r="B79640" s="27"/>
    </row>
    <row r="79641" spans="2:2" x14ac:dyDescent="0.25">
      <c r="B79641" s="27"/>
    </row>
    <row r="79642" spans="2:2" x14ac:dyDescent="0.25">
      <c r="B79642" s="27"/>
    </row>
    <row r="79643" spans="2:2" x14ac:dyDescent="0.25">
      <c r="B79643" s="27"/>
    </row>
    <row r="79644" spans="2:2" x14ac:dyDescent="0.25">
      <c r="B79644" s="27"/>
    </row>
    <row r="79645" spans="2:2" x14ac:dyDescent="0.25">
      <c r="B79645" s="27"/>
    </row>
    <row r="79646" spans="2:2" x14ac:dyDescent="0.25">
      <c r="B79646" s="27"/>
    </row>
    <row r="79647" spans="2:2" x14ac:dyDescent="0.25">
      <c r="B79647" s="27"/>
    </row>
    <row r="79648" spans="2:2" x14ac:dyDescent="0.25">
      <c r="B79648" s="27"/>
    </row>
    <row r="79649" spans="2:2" x14ac:dyDescent="0.25">
      <c r="B79649" s="27"/>
    </row>
    <row r="79650" spans="2:2" x14ac:dyDescent="0.25">
      <c r="B79650" s="27"/>
    </row>
    <row r="79651" spans="2:2" x14ac:dyDescent="0.25">
      <c r="B79651" s="27"/>
    </row>
    <row r="79652" spans="2:2" x14ac:dyDescent="0.25">
      <c r="B79652" s="27"/>
    </row>
    <row r="79653" spans="2:2" x14ac:dyDescent="0.25">
      <c r="B79653" s="27"/>
    </row>
    <row r="79654" spans="2:2" x14ac:dyDescent="0.25">
      <c r="B79654" s="27"/>
    </row>
    <row r="79655" spans="2:2" x14ac:dyDescent="0.25">
      <c r="B79655" s="27"/>
    </row>
    <row r="79656" spans="2:2" x14ac:dyDescent="0.25">
      <c r="B79656" s="27"/>
    </row>
    <row r="79657" spans="2:2" x14ac:dyDescent="0.25">
      <c r="B79657" s="27"/>
    </row>
    <row r="79658" spans="2:2" x14ac:dyDescent="0.25">
      <c r="B79658" s="27"/>
    </row>
    <row r="79659" spans="2:2" x14ac:dyDescent="0.25">
      <c r="B79659" s="27"/>
    </row>
    <row r="79660" spans="2:2" x14ac:dyDescent="0.25">
      <c r="B79660" s="27"/>
    </row>
    <row r="79661" spans="2:2" x14ac:dyDescent="0.25">
      <c r="B79661" s="27"/>
    </row>
    <row r="79662" spans="2:2" x14ac:dyDescent="0.25">
      <c r="B79662" s="27"/>
    </row>
    <row r="79663" spans="2:2" x14ac:dyDescent="0.25">
      <c r="B79663" s="27"/>
    </row>
    <row r="79664" spans="2:2" x14ac:dyDescent="0.25">
      <c r="B79664" s="27"/>
    </row>
    <row r="79665" spans="2:2" x14ac:dyDescent="0.25">
      <c r="B79665" s="27"/>
    </row>
    <row r="79666" spans="2:2" x14ac:dyDescent="0.25">
      <c r="B79666" s="27"/>
    </row>
    <row r="79667" spans="2:2" x14ac:dyDescent="0.25">
      <c r="B79667" s="27"/>
    </row>
    <row r="79668" spans="2:2" x14ac:dyDescent="0.25">
      <c r="B79668" s="27"/>
    </row>
    <row r="79669" spans="2:2" x14ac:dyDescent="0.25">
      <c r="B79669" s="27"/>
    </row>
    <row r="79670" spans="2:2" x14ac:dyDescent="0.25">
      <c r="B79670" s="27"/>
    </row>
    <row r="79671" spans="2:2" x14ac:dyDescent="0.25">
      <c r="B79671" s="27"/>
    </row>
    <row r="79672" spans="2:2" x14ac:dyDescent="0.25">
      <c r="B79672" s="27"/>
    </row>
    <row r="79673" spans="2:2" x14ac:dyDescent="0.25">
      <c r="B79673" s="27"/>
    </row>
    <row r="79674" spans="2:2" x14ac:dyDescent="0.25">
      <c r="B79674" s="27"/>
    </row>
    <row r="79675" spans="2:2" x14ac:dyDescent="0.25">
      <c r="B79675" s="27"/>
    </row>
    <row r="79676" spans="2:2" x14ac:dyDescent="0.25">
      <c r="B79676" s="27"/>
    </row>
    <row r="79677" spans="2:2" x14ac:dyDescent="0.25">
      <c r="B79677" s="27"/>
    </row>
    <row r="79678" spans="2:2" x14ac:dyDescent="0.25">
      <c r="B79678" s="27"/>
    </row>
    <row r="79679" spans="2:2" x14ac:dyDescent="0.25">
      <c r="B79679" s="27"/>
    </row>
    <row r="79680" spans="2:2" x14ac:dyDescent="0.25">
      <c r="B79680" s="27"/>
    </row>
    <row r="79681" spans="2:2" x14ac:dyDescent="0.25">
      <c r="B79681" s="27"/>
    </row>
    <row r="79682" spans="2:2" x14ac:dyDescent="0.25">
      <c r="B79682" s="27"/>
    </row>
    <row r="79683" spans="2:2" x14ac:dyDescent="0.25">
      <c r="B79683" s="27"/>
    </row>
    <row r="79684" spans="2:2" x14ac:dyDescent="0.25">
      <c r="B79684" s="27"/>
    </row>
    <row r="79685" spans="2:2" x14ac:dyDescent="0.25">
      <c r="B79685" s="27"/>
    </row>
    <row r="79686" spans="2:2" x14ac:dyDescent="0.25">
      <c r="B79686" s="27"/>
    </row>
    <row r="79687" spans="2:2" x14ac:dyDescent="0.25">
      <c r="B79687" s="27"/>
    </row>
    <row r="79688" spans="2:2" x14ac:dyDescent="0.25">
      <c r="B79688" s="27"/>
    </row>
    <row r="79689" spans="2:2" x14ac:dyDescent="0.25">
      <c r="B79689" s="27"/>
    </row>
    <row r="79690" spans="2:2" x14ac:dyDescent="0.25">
      <c r="B79690" s="27"/>
    </row>
    <row r="79691" spans="2:2" x14ac:dyDescent="0.25">
      <c r="B79691" s="27"/>
    </row>
    <row r="79692" spans="2:2" x14ac:dyDescent="0.25">
      <c r="B79692" s="27"/>
    </row>
    <row r="79693" spans="2:2" x14ac:dyDescent="0.25">
      <c r="B79693" s="27"/>
    </row>
    <row r="79694" spans="2:2" x14ac:dyDescent="0.25">
      <c r="B79694" s="27"/>
    </row>
    <row r="79695" spans="2:2" x14ac:dyDescent="0.25">
      <c r="B79695" s="27"/>
    </row>
    <row r="79696" spans="2:2" x14ac:dyDescent="0.25">
      <c r="B79696" s="27"/>
    </row>
    <row r="79697" spans="2:2" x14ac:dyDescent="0.25">
      <c r="B79697" s="27"/>
    </row>
    <row r="79698" spans="2:2" x14ac:dyDescent="0.25">
      <c r="B79698" s="27"/>
    </row>
    <row r="79699" spans="2:2" x14ac:dyDescent="0.25">
      <c r="B79699" s="27"/>
    </row>
    <row r="79700" spans="2:2" x14ac:dyDescent="0.25">
      <c r="B79700" s="27"/>
    </row>
    <row r="79701" spans="2:2" x14ac:dyDescent="0.25">
      <c r="B79701" s="27"/>
    </row>
    <row r="79702" spans="2:2" x14ac:dyDescent="0.25">
      <c r="B79702" s="27"/>
    </row>
    <row r="79703" spans="2:2" x14ac:dyDescent="0.25">
      <c r="B79703" s="27"/>
    </row>
    <row r="79704" spans="2:2" x14ac:dyDescent="0.25">
      <c r="B79704" s="27"/>
    </row>
    <row r="79705" spans="2:2" x14ac:dyDescent="0.25">
      <c r="B79705" s="27"/>
    </row>
    <row r="79706" spans="2:2" x14ac:dyDescent="0.25">
      <c r="B79706" s="27"/>
    </row>
    <row r="79707" spans="2:2" x14ac:dyDescent="0.25">
      <c r="B79707" s="27"/>
    </row>
    <row r="79708" spans="2:2" x14ac:dyDescent="0.25">
      <c r="B79708" s="27"/>
    </row>
    <row r="79709" spans="2:2" x14ac:dyDescent="0.25">
      <c r="B79709" s="27"/>
    </row>
    <row r="79710" spans="2:2" x14ac:dyDescent="0.25">
      <c r="B79710" s="27"/>
    </row>
    <row r="79711" spans="2:2" x14ac:dyDescent="0.25">
      <c r="B79711" s="27"/>
    </row>
    <row r="79712" spans="2:2" x14ac:dyDescent="0.25">
      <c r="B79712" s="27"/>
    </row>
    <row r="79713" spans="2:2" x14ac:dyDescent="0.25">
      <c r="B79713" s="27"/>
    </row>
    <row r="79714" spans="2:2" x14ac:dyDescent="0.25">
      <c r="B79714" s="27"/>
    </row>
    <row r="79715" spans="2:2" x14ac:dyDescent="0.25">
      <c r="B79715" s="27"/>
    </row>
    <row r="79716" spans="2:2" x14ac:dyDescent="0.25">
      <c r="B79716" s="27"/>
    </row>
    <row r="79717" spans="2:2" x14ac:dyDescent="0.25">
      <c r="B79717" s="27"/>
    </row>
    <row r="79718" spans="2:2" x14ac:dyDescent="0.25">
      <c r="B79718" s="27"/>
    </row>
    <row r="79719" spans="2:2" x14ac:dyDescent="0.25">
      <c r="B79719" s="27"/>
    </row>
    <row r="79720" spans="2:2" x14ac:dyDescent="0.25">
      <c r="B79720" s="27"/>
    </row>
    <row r="79721" spans="2:2" x14ac:dyDescent="0.25">
      <c r="B79721" s="27"/>
    </row>
    <row r="79722" spans="2:2" x14ac:dyDescent="0.25">
      <c r="B79722" s="27"/>
    </row>
    <row r="79723" spans="2:2" x14ac:dyDescent="0.25">
      <c r="B79723" s="27"/>
    </row>
    <row r="79724" spans="2:2" x14ac:dyDescent="0.25">
      <c r="B79724" s="27"/>
    </row>
    <row r="79725" spans="2:2" x14ac:dyDescent="0.25">
      <c r="B79725" s="27"/>
    </row>
    <row r="79726" spans="2:2" x14ac:dyDescent="0.25">
      <c r="B79726" s="27"/>
    </row>
    <row r="79727" spans="2:2" x14ac:dyDescent="0.25">
      <c r="B79727" s="27"/>
    </row>
    <row r="79728" spans="2:2" x14ac:dyDescent="0.25">
      <c r="B79728" s="27"/>
    </row>
    <row r="79729" spans="2:2" x14ac:dyDescent="0.25">
      <c r="B79729" s="27"/>
    </row>
    <row r="79757" spans="2:2" x14ac:dyDescent="0.25">
      <c r="B79757" s="27"/>
    </row>
    <row r="79758" spans="2:2" x14ac:dyDescent="0.25">
      <c r="B79758" s="27"/>
    </row>
    <row r="79762" spans="2:2" x14ac:dyDescent="0.25">
      <c r="B79762" s="27"/>
    </row>
    <row r="79776" spans="2:2" x14ac:dyDescent="0.25">
      <c r="B79776" s="27"/>
    </row>
    <row r="79777" spans="2:2" x14ac:dyDescent="0.25">
      <c r="B79777" s="27"/>
    </row>
    <row r="79778" spans="2:2" x14ac:dyDescent="0.25">
      <c r="B79778" s="27"/>
    </row>
    <row r="79779" spans="2:2" x14ac:dyDescent="0.25">
      <c r="B79779" s="27"/>
    </row>
    <row r="79780" spans="2:2" x14ac:dyDescent="0.25">
      <c r="B79780" s="27"/>
    </row>
    <row r="79781" spans="2:2" x14ac:dyDescent="0.25">
      <c r="B79781" s="27"/>
    </row>
    <row r="79782" spans="2:2" x14ac:dyDescent="0.25">
      <c r="B79782" s="27"/>
    </row>
    <row r="79783" spans="2:2" x14ac:dyDescent="0.25">
      <c r="B79783" s="27"/>
    </row>
    <row r="79784" spans="2:2" x14ac:dyDescent="0.25">
      <c r="B79784" s="27"/>
    </row>
    <row r="79785" spans="2:2" x14ac:dyDescent="0.25">
      <c r="B79785" s="27"/>
    </row>
    <row r="79786" spans="2:2" x14ac:dyDescent="0.25">
      <c r="B79786" s="27"/>
    </row>
    <row r="79787" spans="2:2" x14ac:dyDescent="0.25">
      <c r="B79787" s="27"/>
    </row>
    <row r="79788" spans="2:2" x14ac:dyDescent="0.25">
      <c r="B79788" s="27"/>
    </row>
    <row r="79789" spans="2:2" x14ac:dyDescent="0.25">
      <c r="B79789" s="27"/>
    </row>
    <row r="79790" spans="2:2" x14ac:dyDescent="0.25">
      <c r="B79790" s="27"/>
    </row>
    <row r="79791" spans="2:2" x14ac:dyDescent="0.25">
      <c r="B79791" s="27"/>
    </row>
    <row r="79792" spans="2:2" x14ac:dyDescent="0.25">
      <c r="B79792" s="27"/>
    </row>
    <row r="79793" spans="2:2" x14ac:dyDescent="0.25">
      <c r="B79793" s="27"/>
    </row>
    <row r="79794" spans="2:2" x14ac:dyDescent="0.25">
      <c r="B79794" s="27"/>
    </row>
    <row r="79795" spans="2:2" x14ac:dyDescent="0.25">
      <c r="B79795" s="27"/>
    </row>
    <row r="79796" spans="2:2" x14ac:dyDescent="0.25">
      <c r="B79796" s="27"/>
    </row>
    <row r="79797" spans="2:2" x14ac:dyDescent="0.25">
      <c r="B79797" s="27"/>
    </row>
    <row r="79919" spans="2:2" x14ac:dyDescent="0.25">
      <c r="B79919" s="27"/>
    </row>
    <row r="79941" spans="2:2" x14ac:dyDescent="0.25">
      <c r="B79941" s="27"/>
    </row>
    <row r="79942" spans="2:2" x14ac:dyDescent="0.25">
      <c r="B79942" s="27"/>
    </row>
    <row r="80278" spans="2:2" x14ac:dyDescent="0.25">
      <c r="B80278" s="27"/>
    </row>
    <row r="80279" spans="2:2" x14ac:dyDescent="0.25">
      <c r="B80279" s="27"/>
    </row>
    <row r="80280" spans="2:2" x14ac:dyDescent="0.25">
      <c r="B80280" s="27"/>
    </row>
    <row r="80289" spans="2:2" x14ac:dyDescent="0.25">
      <c r="B80289" s="27"/>
    </row>
    <row r="80290" spans="2:2" x14ac:dyDescent="0.25">
      <c r="B80290" s="27"/>
    </row>
    <row r="80291" spans="2:2" x14ac:dyDescent="0.25">
      <c r="B80291" s="27"/>
    </row>
    <row r="80292" spans="2:2" x14ac:dyDescent="0.25">
      <c r="B80292" s="27"/>
    </row>
    <row r="80293" spans="2:2" x14ac:dyDescent="0.25">
      <c r="B80293" s="27"/>
    </row>
    <row r="80294" spans="2:2" x14ac:dyDescent="0.25">
      <c r="B80294" s="27"/>
    </row>
    <row r="80295" spans="2:2" x14ac:dyDescent="0.25">
      <c r="B80295" s="27"/>
    </row>
    <row r="80296" spans="2:2" x14ac:dyDescent="0.25">
      <c r="B80296" s="27"/>
    </row>
    <row r="80297" spans="2:2" x14ac:dyDescent="0.25">
      <c r="B80297" s="27"/>
    </row>
    <row r="80298" spans="2:2" x14ac:dyDescent="0.25">
      <c r="B80298" s="27"/>
    </row>
    <row r="80299" spans="2:2" x14ac:dyDescent="0.25">
      <c r="B80299" s="27"/>
    </row>
    <row r="80300" spans="2:2" x14ac:dyDescent="0.25">
      <c r="B80300" s="27"/>
    </row>
    <row r="80301" spans="2:2" x14ac:dyDescent="0.25">
      <c r="B80301" s="27"/>
    </row>
    <row r="80302" spans="2:2" x14ac:dyDescent="0.25">
      <c r="B80302" s="27"/>
    </row>
    <row r="80303" spans="2:2" x14ac:dyDescent="0.25">
      <c r="B80303" s="27"/>
    </row>
    <row r="80304" spans="2:2" x14ac:dyDescent="0.25">
      <c r="B80304" s="27"/>
    </row>
    <row r="80305" spans="2:2" x14ac:dyDescent="0.25">
      <c r="B80305" s="27"/>
    </row>
    <row r="80306" spans="2:2" x14ac:dyDescent="0.25">
      <c r="B80306" s="27"/>
    </row>
    <row r="80307" spans="2:2" x14ac:dyDescent="0.25">
      <c r="B80307" s="27"/>
    </row>
    <row r="80308" spans="2:2" x14ac:dyDescent="0.25">
      <c r="B80308" s="27"/>
    </row>
    <row r="80309" spans="2:2" x14ac:dyDescent="0.25">
      <c r="B80309" s="27"/>
    </row>
    <row r="80310" spans="2:2" x14ac:dyDescent="0.25">
      <c r="B80310" s="27"/>
    </row>
    <row r="80311" spans="2:2" x14ac:dyDescent="0.25">
      <c r="B80311" s="27"/>
    </row>
    <row r="80312" spans="2:2" x14ac:dyDescent="0.25">
      <c r="B80312" s="27"/>
    </row>
    <row r="80313" spans="2:2" x14ac:dyDescent="0.25">
      <c r="B80313" s="27"/>
    </row>
    <row r="80314" spans="2:2" x14ac:dyDescent="0.25">
      <c r="B80314" s="27"/>
    </row>
    <row r="80315" spans="2:2" x14ac:dyDescent="0.25">
      <c r="B80315" s="27"/>
    </row>
    <row r="80316" spans="2:2" x14ac:dyDescent="0.25">
      <c r="B80316" s="27"/>
    </row>
    <row r="80317" spans="2:2" x14ac:dyDescent="0.25">
      <c r="B80317" s="27"/>
    </row>
    <row r="80318" spans="2:2" x14ac:dyDescent="0.25">
      <c r="B80318" s="27"/>
    </row>
    <row r="80319" spans="2:2" x14ac:dyDescent="0.25">
      <c r="B80319" s="27"/>
    </row>
    <row r="80320" spans="2:2" x14ac:dyDescent="0.25">
      <c r="B80320" s="27"/>
    </row>
    <row r="80321" spans="2:2" x14ac:dyDescent="0.25">
      <c r="B80321" s="27"/>
    </row>
    <row r="80322" spans="2:2" x14ac:dyDescent="0.25">
      <c r="B80322" s="27"/>
    </row>
    <row r="80323" spans="2:2" x14ac:dyDescent="0.25">
      <c r="B80323" s="27"/>
    </row>
    <row r="80324" spans="2:2" x14ac:dyDescent="0.25">
      <c r="B80324" s="27"/>
    </row>
    <row r="80325" spans="2:2" x14ac:dyDescent="0.25">
      <c r="B80325" s="27"/>
    </row>
    <row r="80326" spans="2:2" x14ac:dyDescent="0.25">
      <c r="B80326" s="27"/>
    </row>
    <row r="80327" spans="2:2" x14ac:dyDescent="0.25">
      <c r="B80327" s="27"/>
    </row>
    <row r="80328" spans="2:2" x14ac:dyDescent="0.25">
      <c r="B80328" s="27"/>
    </row>
    <row r="80329" spans="2:2" x14ac:dyDescent="0.25">
      <c r="B80329" s="27"/>
    </row>
    <row r="80330" spans="2:2" x14ac:dyDescent="0.25">
      <c r="B80330" s="27"/>
    </row>
    <row r="80331" spans="2:2" x14ac:dyDescent="0.25">
      <c r="B80331" s="27"/>
    </row>
    <row r="80332" spans="2:2" x14ac:dyDescent="0.25">
      <c r="B80332" s="27"/>
    </row>
    <row r="80333" spans="2:2" x14ac:dyDescent="0.25">
      <c r="B80333" s="27"/>
    </row>
    <row r="80334" spans="2:2" x14ac:dyDescent="0.25">
      <c r="B80334" s="27"/>
    </row>
    <row r="80335" spans="2:2" x14ac:dyDescent="0.25">
      <c r="B80335" s="27"/>
    </row>
    <row r="80336" spans="2:2" x14ac:dyDescent="0.25">
      <c r="B80336" s="27"/>
    </row>
    <row r="80337" spans="2:2" x14ac:dyDescent="0.25">
      <c r="B80337" s="27"/>
    </row>
    <row r="80338" spans="2:2" x14ac:dyDescent="0.25">
      <c r="B80338" s="27"/>
    </row>
    <row r="80339" spans="2:2" x14ac:dyDescent="0.25">
      <c r="B80339" s="27"/>
    </row>
    <row r="80340" spans="2:2" x14ac:dyDescent="0.25">
      <c r="B80340" s="27"/>
    </row>
    <row r="80341" spans="2:2" x14ac:dyDescent="0.25">
      <c r="B80341" s="27"/>
    </row>
    <row r="80342" spans="2:2" x14ac:dyDescent="0.25">
      <c r="B80342" s="27"/>
    </row>
    <row r="80343" spans="2:2" x14ac:dyDescent="0.25">
      <c r="B80343" s="27"/>
    </row>
    <row r="80344" spans="2:2" x14ac:dyDescent="0.25">
      <c r="B80344" s="27"/>
    </row>
    <row r="80345" spans="2:2" x14ac:dyDescent="0.25">
      <c r="B80345" s="27"/>
    </row>
    <row r="80346" spans="2:2" x14ac:dyDescent="0.25">
      <c r="B80346" s="27"/>
    </row>
    <row r="80347" spans="2:2" x14ac:dyDescent="0.25">
      <c r="B80347" s="27"/>
    </row>
    <row r="80348" spans="2:2" x14ac:dyDescent="0.25">
      <c r="B80348" s="27"/>
    </row>
    <row r="80349" spans="2:2" x14ac:dyDescent="0.25">
      <c r="B80349" s="27"/>
    </row>
    <row r="80350" spans="2:2" x14ac:dyDescent="0.25">
      <c r="B80350" s="27"/>
    </row>
    <row r="80351" spans="2:2" x14ac:dyDescent="0.25">
      <c r="B80351" s="27"/>
    </row>
    <row r="80352" spans="2:2" x14ac:dyDescent="0.25">
      <c r="B80352" s="27"/>
    </row>
    <row r="80353" spans="2:2" x14ac:dyDescent="0.25">
      <c r="B80353" s="27"/>
    </row>
    <row r="80354" spans="2:2" x14ac:dyDescent="0.25">
      <c r="B80354" s="27"/>
    </row>
    <row r="80355" spans="2:2" x14ac:dyDescent="0.25">
      <c r="B80355" s="27"/>
    </row>
    <row r="80356" spans="2:2" x14ac:dyDescent="0.25">
      <c r="B80356" s="27"/>
    </row>
    <row r="80357" spans="2:2" x14ac:dyDescent="0.25">
      <c r="B80357" s="27"/>
    </row>
    <row r="80358" spans="2:2" x14ac:dyDescent="0.25">
      <c r="B80358" s="27"/>
    </row>
    <row r="80359" spans="2:2" x14ac:dyDescent="0.25">
      <c r="B80359" s="27"/>
    </row>
    <row r="80360" spans="2:2" x14ac:dyDescent="0.25">
      <c r="B80360" s="27"/>
    </row>
    <row r="80361" spans="2:2" x14ac:dyDescent="0.25">
      <c r="B80361" s="27"/>
    </row>
    <row r="80362" spans="2:2" x14ac:dyDescent="0.25">
      <c r="B80362" s="27"/>
    </row>
    <row r="80363" spans="2:2" x14ac:dyDescent="0.25">
      <c r="B80363" s="27"/>
    </row>
    <row r="80364" spans="2:2" x14ac:dyDescent="0.25">
      <c r="B80364" s="27"/>
    </row>
    <row r="80365" spans="2:2" x14ac:dyDescent="0.25">
      <c r="B80365" s="27"/>
    </row>
    <row r="80366" spans="2:2" x14ac:dyDescent="0.25">
      <c r="B80366" s="27"/>
    </row>
    <row r="80367" spans="2:2" x14ac:dyDescent="0.25">
      <c r="B80367" s="27"/>
    </row>
    <row r="80368" spans="2:2" x14ac:dyDescent="0.25">
      <c r="B80368" s="27"/>
    </row>
    <row r="80369" spans="2:2" x14ac:dyDescent="0.25">
      <c r="B80369" s="27"/>
    </row>
    <row r="80370" spans="2:2" x14ac:dyDescent="0.25">
      <c r="B80370" s="27"/>
    </row>
    <row r="80371" spans="2:2" x14ac:dyDescent="0.25">
      <c r="B80371" s="27"/>
    </row>
    <row r="80372" spans="2:2" x14ac:dyDescent="0.25">
      <c r="B80372" s="27"/>
    </row>
    <row r="80373" spans="2:2" x14ac:dyDescent="0.25">
      <c r="B80373" s="27"/>
    </row>
    <row r="80374" spans="2:2" x14ac:dyDescent="0.25">
      <c r="B80374" s="27"/>
    </row>
    <row r="80375" spans="2:2" x14ac:dyDescent="0.25">
      <c r="B80375" s="27"/>
    </row>
    <row r="80376" spans="2:2" x14ac:dyDescent="0.25">
      <c r="B80376" s="27"/>
    </row>
    <row r="80377" spans="2:2" x14ac:dyDescent="0.25">
      <c r="B80377" s="27"/>
    </row>
    <row r="80378" spans="2:2" x14ac:dyDescent="0.25">
      <c r="B80378" s="27"/>
    </row>
    <row r="80379" spans="2:2" x14ac:dyDescent="0.25">
      <c r="B80379" s="27"/>
    </row>
    <row r="80380" spans="2:2" x14ac:dyDescent="0.25">
      <c r="B80380" s="27"/>
    </row>
    <row r="80381" spans="2:2" x14ac:dyDescent="0.25">
      <c r="B80381" s="27"/>
    </row>
    <row r="80382" spans="2:2" x14ac:dyDescent="0.25">
      <c r="B80382" s="27"/>
    </row>
    <row r="80383" spans="2:2" x14ac:dyDescent="0.25">
      <c r="B80383" s="27"/>
    </row>
    <row r="80384" spans="2:2" x14ac:dyDescent="0.25">
      <c r="B80384" s="27"/>
    </row>
    <row r="80385" spans="2:2" x14ac:dyDescent="0.25">
      <c r="B80385" s="27"/>
    </row>
    <row r="80386" spans="2:2" x14ac:dyDescent="0.25">
      <c r="B80386" s="27"/>
    </row>
    <row r="80387" spans="2:2" x14ac:dyDescent="0.25">
      <c r="B80387" s="27"/>
    </row>
    <row r="80388" spans="2:2" x14ac:dyDescent="0.25">
      <c r="B80388" s="27"/>
    </row>
    <row r="80389" spans="2:2" x14ac:dyDescent="0.25">
      <c r="B80389" s="27"/>
    </row>
    <row r="80390" spans="2:2" x14ac:dyDescent="0.25">
      <c r="B80390" s="27"/>
    </row>
    <row r="80391" spans="2:2" x14ac:dyDescent="0.25">
      <c r="B80391" s="27"/>
    </row>
    <row r="80392" spans="2:2" x14ac:dyDescent="0.25">
      <c r="B80392" s="27"/>
    </row>
    <row r="80393" spans="2:2" x14ac:dyDescent="0.25">
      <c r="B80393" s="27"/>
    </row>
    <row r="80394" spans="2:2" x14ac:dyDescent="0.25">
      <c r="B80394" s="27"/>
    </row>
    <row r="80395" spans="2:2" x14ac:dyDescent="0.25">
      <c r="B80395" s="27"/>
    </row>
    <row r="80396" spans="2:2" x14ac:dyDescent="0.25">
      <c r="B80396" s="27"/>
    </row>
    <row r="80397" spans="2:2" x14ac:dyDescent="0.25">
      <c r="B80397" s="27"/>
    </row>
    <row r="80398" spans="2:2" x14ac:dyDescent="0.25">
      <c r="B80398" s="27"/>
    </row>
    <row r="80399" spans="2:2" x14ac:dyDescent="0.25">
      <c r="B80399" s="27"/>
    </row>
    <row r="80400" spans="2:2" x14ac:dyDescent="0.25">
      <c r="B80400" s="27"/>
    </row>
    <row r="80401" spans="2:2" x14ac:dyDescent="0.25">
      <c r="B80401" s="27"/>
    </row>
    <row r="80402" spans="2:2" x14ac:dyDescent="0.25">
      <c r="B80402" s="27"/>
    </row>
    <row r="80403" spans="2:2" x14ac:dyDescent="0.25">
      <c r="B80403" s="27"/>
    </row>
    <row r="80404" spans="2:2" x14ac:dyDescent="0.25">
      <c r="B80404" s="27"/>
    </row>
    <row r="80405" spans="2:2" x14ac:dyDescent="0.25">
      <c r="B80405" s="27"/>
    </row>
    <row r="80406" spans="2:2" x14ac:dyDescent="0.25">
      <c r="B80406" s="27"/>
    </row>
    <row r="80407" spans="2:2" x14ac:dyDescent="0.25">
      <c r="B80407" s="27"/>
    </row>
    <row r="80408" spans="2:2" x14ac:dyDescent="0.25">
      <c r="B80408" s="27"/>
    </row>
    <row r="80409" spans="2:2" x14ac:dyDescent="0.25">
      <c r="B80409" s="27"/>
    </row>
    <row r="80410" spans="2:2" x14ac:dyDescent="0.25">
      <c r="B80410" s="27"/>
    </row>
    <row r="80411" spans="2:2" x14ac:dyDescent="0.25">
      <c r="B80411" s="27"/>
    </row>
    <row r="80412" spans="2:2" x14ac:dyDescent="0.25">
      <c r="B80412" s="27"/>
    </row>
    <row r="80413" spans="2:2" x14ac:dyDescent="0.25">
      <c r="B80413" s="27"/>
    </row>
    <row r="80414" spans="2:2" x14ac:dyDescent="0.25">
      <c r="B80414" s="27"/>
    </row>
    <row r="80415" spans="2:2" x14ac:dyDescent="0.25">
      <c r="B80415" s="27"/>
    </row>
    <row r="80416" spans="2:2" x14ac:dyDescent="0.25">
      <c r="B80416" s="27"/>
    </row>
    <row r="80417" spans="2:2" x14ac:dyDescent="0.25">
      <c r="B80417" s="27"/>
    </row>
    <row r="80418" spans="2:2" x14ac:dyDescent="0.25">
      <c r="B80418" s="27"/>
    </row>
    <row r="80419" spans="2:2" x14ac:dyDescent="0.25">
      <c r="B80419" s="27"/>
    </row>
    <row r="80420" spans="2:2" x14ac:dyDescent="0.25">
      <c r="B80420" s="27"/>
    </row>
    <row r="80421" spans="2:2" x14ac:dyDescent="0.25">
      <c r="B80421" s="27"/>
    </row>
    <row r="80422" spans="2:2" x14ac:dyDescent="0.25">
      <c r="B80422" s="27"/>
    </row>
    <row r="80423" spans="2:2" x14ac:dyDescent="0.25">
      <c r="B80423" s="27"/>
    </row>
    <row r="80424" spans="2:2" x14ac:dyDescent="0.25">
      <c r="B80424" s="27"/>
    </row>
    <row r="80425" spans="2:2" x14ac:dyDescent="0.25">
      <c r="B80425" s="27"/>
    </row>
    <row r="80426" spans="2:2" x14ac:dyDescent="0.25">
      <c r="B80426" s="27"/>
    </row>
    <row r="80427" spans="2:2" x14ac:dyDescent="0.25">
      <c r="B80427" s="27"/>
    </row>
    <row r="80428" spans="2:2" x14ac:dyDescent="0.25">
      <c r="B80428" s="27"/>
    </row>
    <row r="80429" spans="2:2" x14ac:dyDescent="0.25">
      <c r="B80429" s="27"/>
    </row>
    <row r="80430" spans="2:2" x14ac:dyDescent="0.25">
      <c r="B80430" s="27"/>
    </row>
    <row r="80431" spans="2:2" x14ac:dyDescent="0.25">
      <c r="B80431" s="27"/>
    </row>
    <row r="80432" spans="2:2" x14ac:dyDescent="0.25">
      <c r="B80432" s="27"/>
    </row>
    <row r="80433" spans="2:2" x14ac:dyDescent="0.25">
      <c r="B80433" s="27"/>
    </row>
    <row r="80434" spans="2:2" x14ac:dyDescent="0.25">
      <c r="B80434" s="27"/>
    </row>
    <row r="80435" spans="2:2" x14ac:dyDescent="0.25">
      <c r="B80435" s="27"/>
    </row>
    <row r="80436" spans="2:2" x14ac:dyDescent="0.25">
      <c r="B80436" s="27"/>
    </row>
    <row r="80510" spans="2:2" x14ac:dyDescent="0.25">
      <c r="B80510" s="27"/>
    </row>
    <row r="80511" spans="2:2" x14ac:dyDescent="0.25">
      <c r="B80511" s="27"/>
    </row>
    <row r="80553" spans="2:2" x14ac:dyDescent="0.25">
      <c r="B80553" s="27"/>
    </row>
    <row r="80667" spans="2:2" x14ac:dyDescent="0.25">
      <c r="B80667" s="27"/>
    </row>
    <row r="80718" spans="2:2" x14ac:dyDescent="0.25">
      <c r="B80718" s="27"/>
    </row>
    <row r="80908" spans="2:2" x14ac:dyDescent="0.25">
      <c r="B80908" s="27"/>
    </row>
    <row r="80915" spans="2:2" x14ac:dyDescent="0.25">
      <c r="B80915" s="27"/>
    </row>
    <row r="80918" spans="2:2" x14ac:dyDescent="0.25">
      <c r="B80918" s="27"/>
    </row>
    <row r="80997" spans="2:2" x14ac:dyDescent="0.25">
      <c r="B80997" s="27"/>
    </row>
    <row r="81026" spans="2:2" x14ac:dyDescent="0.25">
      <c r="B81026" s="27"/>
    </row>
    <row r="81027" spans="2:2" x14ac:dyDescent="0.25">
      <c r="B81027" s="27"/>
    </row>
    <row r="81028" spans="2:2" x14ac:dyDescent="0.25">
      <c r="B81028" s="27"/>
    </row>
    <row r="81029" spans="2:2" x14ac:dyDescent="0.25">
      <c r="B81029" s="27"/>
    </row>
    <row r="81030" spans="2:2" x14ac:dyDescent="0.25">
      <c r="B81030" s="27"/>
    </row>
    <row r="81031" spans="2:2" x14ac:dyDescent="0.25">
      <c r="B81031" s="27"/>
    </row>
    <row r="81032" spans="2:2" x14ac:dyDescent="0.25">
      <c r="B81032" s="27"/>
    </row>
    <row r="81033" spans="2:2" x14ac:dyDescent="0.25">
      <c r="B81033" s="27"/>
    </row>
    <row r="81034" spans="2:2" x14ac:dyDescent="0.25">
      <c r="B81034" s="27"/>
    </row>
    <row r="81035" spans="2:2" x14ac:dyDescent="0.25">
      <c r="B81035" s="27"/>
    </row>
    <row r="81036" spans="2:2" x14ac:dyDescent="0.25">
      <c r="B81036" s="27"/>
    </row>
    <row r="81037" spans="2:2" x14ac:dyDescent="0.25">
      <c r="B81037" s="27"/>
    </row>
    <row r="81038" spans="2:2" x14ac:dyDescent="0.25">
      <c r="B81038" s="27"/>
    </row>
    <row r="81039" spans="2:2" x14ac:dyDescent="0.25">
      <c r="B81039" s="27"/>
    </row>
    <row r="81040" spans="2:2" x14ac:dyDescent="0.25">
      <c r="B81040" s="27"/>
    </row>
    <row r="81041" spans="2:2" x14ac:dyDescent="0.25">
      <c r="B81041" s="27"/>
    </row>
    <row r="81042" spans="2:2" x14ac:dyDescent="0.25">
      <c r="B81042" s="27"/>
    </row>
    <row r="81043" spans="2:2" x14ac:dyDescent="0.25">
      <c r="B81043" s="27"/>
    </row>
    <row r="81044" spans="2:2" x14ac:dyDescent="0.25">
      <c r="B81044" s="27"/>
    </row>
    <row r="81045" spans="2:2" x14ac:dyDescent="0.25">
      <c r="B81045" s="27"/>
    </row>
    <row r="81046" spans="2:2" x14ac:dyDescent="0.25">
      <c r="B81046" s="27"/>
    </row>
    <row r="81047" spans="2:2" x14ac:dyDescent="0.25">
      <c r="B81047" s="27"/>
    </row>
    <row r="81048" spans="2:2" x14ac:dyDescent="0.25">
      <c r="B81048" s="27"/>
    </row>
    <row r="81049" spans="2:2" x14ac:dyDescent="0.25">
      <c r="B81049" s="27"/>
    </row>
    <row r="81050" spans="2:2" x14ac:dyDescent="0.25">
      <c r="B81050" s="27"/>
    </row>
    <row r="81051" spans="2:2" x14ac:dyDescent="0.25">
      <c r="B81051" s="27"/>
    </row>
    <row r="81052" spans="2:2" x14ac:dyDescent="0.25">
      <c r="B81052" s="27"/>
    </row>
    <row r="81053" spans="2:2" x14ac:dyDescent="0.25">
      <c r="B81053" s="27"/>
    </row>
    <row r="81054" spans="2:2" x14ac:dyDescent="0.25">
      <c r="B81054" s="27"/>
    </row>
    <row r="81055" spans="2:2" x14ac:dyDescent="0.25">
      <c r="B81055" s="27"/>
    </row>
    <row r="81056" spans="2:2" x14ac:dyDescent="0.25">
      <c r="B81056" s="27"/>
    </row>
    <row r="81057" spans="2:2" x14ac:dyDescent="0.25">
      <c r="B81057" s="27"/>
    </row>
    <row r="81058" spans="2:2" x14ac:dyDescent="0.25">
      <c r="B81058" s="27"/>
    </row>
    <row r="81059" spans="2:2" x14ac:dyDescent="0.25">
      <c r="B81059" s="27"/>
    </row>
    <row r="81060" spans="2:2" x14ac:dyDescent="0.25">
      <c r="B81060" s="27"/>
    </row>
    <row r="81061" spans="2:2" x14ac:dyDescent="0.25">
      <c r="B81061" s="27"/>
    </row>
    <row r="81062" spans="2:2" x14ac:dyDescent="0.25">
      <c r="B81062" s="27"/>
    </row>
    <row r="81063" spans="2:2" x14ac:dyDescent="0.25">
      <c r="B81063" s="27"/>
    </row>
    <row r="81064" spans="2:2" x14ac:dyDescent="0.25">
      <c r="B81064" s="27"/>
    </row>
    <row r="81065" spans="2:2" x14ac:dyDescent="0.25">
      <c r="B81065" s="27"/>
    </row>
    <row r="81066" spans="2:2" x14ac:dyDescent="0.25">
      <c r="B81066" s="27"/>
    </row>
    <row r="81067" spans="2:2" x14ac:dyDescent="0.25">
      <c r="B81067" s="27"/>
    </row>
    <row r="81068" spans="2:2" x14ac:dyDescent="0.25">
      <c r="B81068" s="27"/>
    </row>
    <row r="81069" spans="2:2" x14ac:dyDescent="0.25">
      <c r="B81069" s="27"/>
    </row>
    <row r="81070" spans="2:2" x14ac:dyDescent="0.25">
      <c r="B81070" s="27"/>
    </row>
    <row r="81071" spans="2:2" x14ac:dyDescent="0.25">
      <c r="B81071" s="27"/>
    </row>
    <row r="81072" spans="2:2" x14ac:dyDescent="0.25">
      <c r="B81072" s="27"/>
    </row>
    <row r="81073" spans="2:2" x14ac:dyDescent="0.25">
      <c r="B81073" s="27"/>
    </row>
    <row r="81074" spans="2:2" x14ac:dyDescent="0.25">
      <c r="B81074" s="27"/>
    </row>
    <row r="81075" spans="2:2" x14ac:dyDescent="0.25">
      <c r="B81075" s="27"/>
    </row>
    <row r="81138" spans="2:2" x14ac:dyDescent="0.25">
      <c r="B81138" s="27"/>
    </row>
    <row r="81139" spans="2:2" x14ac:dyDescent="0.25">
      <c r="B81139" s="27"/>
    </row>
    <row r="81140" spans="2:2" x14ac:dyDescent="0.25">
      <c r="B81140" s="27"/>
    </row>
    <row r="81141" spans="2:2" x14ac:dyDescent="0.25">
      <c r="B81141" s="27"/>
    </row>
    <row r="81282" spans="2:2" x14ac:dyDescent="0.25">
      <c r="B81282" s="27"/>
    </row>
    <row r="81283" spans="2:2" x14ac:dyDescent="0.25">
      <c r="B81283" s="27"/>
    </row>
    <row r="81284" spans="2:2" x14ac:dyDescent="0.25">
      <c r="B81284" s="27"/>
    </row>
    <row r="81285" spans="2:2" x14ac:dyDescent="0.25">
      <c r="B81285" s="27"/>
    </row>
    <row r="81286" spans="2:2" x14ac:dyDescent="0.25">
      <c r="B81286" s="27"/>
    </row>
    <row r="81287" spans="2:2" x14ac:dyDescent="0.25">
      <c r="B81287" s="27"/>
    </row>
    <row r="81288" spans="2:2" x14ac:dyDescent="0.25">
      <c r="B81288" s="27"/>
    </row>
    <row r="81289" spans="2:2" x14ac:dyDescent="0.25">
      <c r="B81289" s="27"/>
    </row>
    <row r="81290" spans="2:2" x14ac:dyDescent="0.25">
      <c r="B81290" s="27"/>
    </row>
    <row r="81291" spans="2:2" x14ac:dyDescent="0.25">
      <c r="B81291" s="27"/>
    </row>
    <row r="81292" spans="2:2" x14ac:dyDescent="0.25">
      <c r="B81292" s="27"/>
    </row>
    <row r="81293" spans="2:2" x14ac:dyDescent="0.25">
      <c r="B81293" s="27"/>
    </row>
    <row r="81294" spans="2:2" x14ac:dyDescent="0.25">
      <c r="B81294" s="27"/>
    </row>
    <row r="81295" spans="2:2" x14ac:dyDescent="0.25">
      <c r="B81295" s="27"/>
    </row>
    <row r="81296" spans="2:2" x14ac:dyDescent="0.25">
      <c r="B81296" s="27"/>
    </row>
    <row r="81297" spans="2:2" x14ac:dyDescent="0.25">
      <c r="B81297" s="27"/>
    </row>
    <row r="81298" spans="2:2" x14ac:dyDescent="0.25">
      <c r="B81298" s="27"/>
    </row>
    <row r="81299" spans="2:2" x14ac:dyDescent="0.25">
      <c r="B81299" s="27"/>
    </row>
    <row r="81300" spans="2:2" x14ac:dyDescent="0.25">
      <c r="B81300" s="27"/>
    </row>
    <row r="81301" spans="2:2" x14ac:dyDescent="0.25">
      <c r="B81301" s="27"/>
    </row>
    <row r="81302" spans="2:2" x14ac:dyDescent="0.25">
      <c r="B81302" s="27"/>
    </row>
    <row r="81303" spans="2:2" x14ac:dyDescent="0.25">
      <c r="B81303" s="27"/>
    </row>
    <row r="81304" spans="2:2" x14ac:dyDescent="0.25">
      <c r="B81304" s="27"/>
    </row>
    <row r="81305" spans="2:2" x14ac:dyDescent="0.25">
      <c r="B81305" s="27"/>
    </row>
    <row r="81306" spans="2:2" x14ac:dyDescent="0.25">
      <c r="B81306" s="27"/>
    </row>
    <row r="81307" spans="2:2" x14ac:dyDescent="0.25">
      <c r="B81307" s="27"/>
    </row>
    <row r="81308" spans="2:2" x14ac:dyDescent="0.25">
      <c r="B81308" s="27"/>
    </row>
    <row r="81309" spans="2:2" x14ac:dyDescent="0.25">
      <c r="B81309" s="27"/>
    </row>
    <row r="81310" spans="2:2" x14ac:dyDescent="0.25">
      <c r="B81310" s="27"/>
    </row>
    <row r="81311" spans="2:2" x14ac:dyDescent="0.25">
      <c r="B81311" s="27"/>
    </row>
    <row r="81312" spans="2:2" x14ac:dyDescent="0.25">
      <c r="B81312" s="27"/>
    </row>
    <row r="81313" spans="2:2" x14ac:dyDescent="0.25">
      <c r="B81313" s="27"/>
    </row>
    <row r="81314" spans="2:2" x14ac:dyDescent="0.25">
      <c r="B81314" s="27"/>
    </row>
    <row r="81315" spans="2:2" x14ac:dyDescent="0.25">
      <c r="B81315" s="27"/>
    </row>
    <row r="81316" spans="2:2" x14ac:dyDescent="0.25">
      <c r="B81316" s="27"/>
    </row>
    <row r="81317" spans="2:2" x14ac:dyDescent="0.25">
      <c r="B81317" s="27"/>
    </row>
    <row r="81318" spans="2:2" x14ac:dyDescent="0.25">
      <c r="B81318" s="27"/>
    </row>
    <row r="81319" spans="2:2" x14ac:dyDescent="0.25">
      <c r="B81319" s="27"/>
    </row>
    <row r="81320" spans="2:2" x14ac:dyDescent="0.25">
      <c r="B81320" s="27"/>
    </row>
    <row r="81321" spans="2:2" x14ac:dyDescent="0.25">
      <c r="B81321" s="27"/>
    </row>
    <row r="81322" spans="2:2" x14ac:dyDescent="0.25">
      <c r="B81322" s="27"/>
    </row>
    <row r="81323" spans="2:2" x14ac:dyDescent="0.25">
      <c r="B81323" s="27"/>
    </row>
    <row r="81324" spans="2:2" x14ac:dyDescent="0.25">
      <c r="B81324" s="27"/>
    </row>
    <row r="81325" spans="2:2" x14ac:dyDescent="0.25">
      <c r="B81325" s="27"/>
    </row>
    <row r="81326" spans="2:2" x14ac:dyDescent="0.25">
      <c r="B81326" s="27"/>
    </row>
    <row r="81327" spans="2:2" x14ac:dyDescent="0.25">
      <c r="B81327" s="27"/>
    </row>
    <row r="81328" spans="2:2" x14ac:dyDescent="0.25">
      <c r="B81328" s="27"/>
    </row>
    <row r="81329" spans="2:2" x14ac:dyDescent="0.25">
      <c r="B81329" s="27"/>
    </row>
    <row r="81330" spans="2:2" x14ac:dyDescent="0.25">
      <c r="B81330" s="27"/>
    </row>
    <row r="81331" spans="2:2" x14ac:dyDescent="0.25">
      <c r="B81331" s="27"/>
    </row>
    <row r="81332" spans="2:2" x14ac:dyDescent="0.25">
      <c r="B81332" s="27"/>
    </row>
    <row r="81333" spans="2:2" x14ac:dyDescent="0.25">
      <c r="B81333" s="27"/>
    </row>
    <row r="81334" spans="2:2" x14ac:dyDescent="0.25">
      <c r="B81334" s="27"/>
    </row>
    <row r="81335" spans="2:2" x14ac:dyDescent="0.25">
      <c r="B81335" s="27"/>
    </row>
    <row r="81336" spans="2:2" x14ac:dyDescent="0.25">
      <c r="B81336" s="27"/>
    </row>
    <row r="81337" spans="2:2" x14ac:dyDescent="0.25">
      <c r="B81337" s="27"/>
    </row>
    <row r="81338" spans="2:2" x14ac:dyDescent="0.25">
      <c r="B81338" s="27"/>
    </row>
    <row r="81339" spans="2:2" x14ac:dyDescent="0.25">
      <c r="B81339" s="27"/>
    </row>
    <row r="81340" spans="2:2" x14ac:dyDescent="0.25">
      <c r="B81340" s="27"/>
    </row>
    <row r="81341" spans="2:2" x14ac:dyDescent="0.25">
      <c r="B81341" s="27"/>
    </row>
    <row r="81342" spans="2:2" x14ac:dyDescent="0.25">
      <c r="B81342" s="27"/>
    </row>
    <row r="81343" spans="2:2" x14ac:dyDescent="0.25">
      <c r="B81343" s="27"/>
    </row>
    <row r="81344" spans="2:2" x14ac:dyDescent="0.25">
      <c r="B81344" s="27"/>
    </row>
    <row r="81345" spans="2:2" x14ac:dyDescent="0.25">
      <c r="B81345" s="27"/>
    </row>
    <row r="81346" spans="2:2" x14ac:dyDescent="0.25">
      <c r="B81346" s="27"/>
    </row>
    <row r="81347" spans="2:2" x14ac:dyDescent="0.25">
      <c r="B81347" s="27"/>
    </row>
    <row r="81348" spans="2:2" x14ac:dyDescent="0.25">
      <c r="B81348" s="27"/>
    </row>
    <row r="81349" spans="2:2" x14ac:dyDescent="0.25">
      <c r="B81349" s="27"/>
    </row>
    <row r="81350" spans="2:2" x14ac:dyDescent="0.25">
      <c r="B81350" s="27"/>
    </row>
    <row r="81351" spans="2:2" x14ac:dyDescent="0.25">
      <c r="B81351" s="27"/>
    </row>
    <row r="81352" spans="2:2" x14ac:dyDescent="0.25">
      <c r="B81352" s="27"/>
    </row>
    <row r="81353" spans="2:2" x14ac:dyDescent="0.25">
      <c r="B81353" s="27"/>
    </row>
    <row r="81354" spans="2:2" x14ac:dyDescent="0.25">
      <c r="B81354" s="27"/>
    </row>
    <row r="81355" spans="2:2" x14ac:dyDescent="0.25">
      <c r="B81355" s="27"/>
    </row>
    <row r="81356" spans="2:2" x14ac:dyDescent="0.25">
      <c r="B81356" s="27"/>
    </row>
    <row r="81357" spans="2:2" x14ac:dyDescent="0.25">
      <c r="B81357" s="27"/>
    </row>
    <row r="81358" spans="2:2" x14ac:dyDescent="0.25">
      <c r="B81358" s="27"/>
    </row>
    <row r="81359" spans="2:2" x14ac:dyDescent="0.25">
      <c r="B81359" s="27"/>
    </row>
    <row r="81360" spans="2:2" x14ac:dyDescent="0.25">
      <c r="B81360" s="27"/>
    </row>
    <row r="81361" spans="2:2" x14ac:dyDescent="0.25">
      <c r="B81361" s="27"/>
    </row>
    <row r="81362" spans="2:2" x14ac:dyDescent="0.25">
      <c r="B81362" s="27"/>
    </row>
    <row r="81363" spans="2:2" x14ac:dyDescent="0.25">
      <c r="B81363" s="27"/>
    </row>
    <row r="81364" spans="2:2" x14ac:dyDescent="0.25">
      <c r="B81364" s="27"/>
    </row>
    <row r="81365" spans="2:2" x14ac:dyDescent="0.25">
      <c r="B81365" s="27"/>
    </row>
    <row r="81366" spans="2:2" x14ac:dyDescent="0.25">
      <c r="B81366" s="27"/>
    </row>
    <row r="81367" spans="2:2" x14ac:dyDescent="0.25">
      <c r="B81367" s="27"/>
    </row>
    <row r="81368" spans="2:2" x14ac:dyDescent="0.25">
      <c r="B81368" s="27"/>
    </row>
    <row r="81369" spans="2:2" x14ac:dyDescent="0.25">
      <c r="B81369" s="27"/>
    </row>
    <row r="81370" spans="2:2" x14ac:dyDescent="0.25">
      <c r="B81370" s="27"/>
    </row>
    <row r="81371" spans="2:2" x14ac:dyDescent="0.25">
      <c r="B81371" s="27"/>
    </row>
    <row r="81372" spans="2:2" x14ac:dyDescent="0.25">
      <c r="B81372" s="27"/>
    </row>
    <row r="81373" spans="2:2" x14ac:dyDescent="0.25">
      <c r="B81373" s="27"/>
    </row>
    <row r="81374" spans="2:2" x14ac:dyDescent="0.25">
      <c r="B81374" s="27"/>
    </row>
    <row r="81375" spans="2:2" x14ac:dyDescent="0.25">
      <c r="B81375" s="27"/>
    </row>
    <row r="81376" spans="2:2" x14ac:dyDescent="0.25">
      <c r="B81376" s="27"/>
    </row>
    <row r="81377" spans="2:2" x14ac:dyDescent="0.25">
      <c r="B81377" s="27"/>
    </row>
    <row r="81378" spans="2:2" x14ac:dyDescent="0.25">
      <c r="B81378" s="27"/>
    </row>
    <row r="81379" spans="2:2" x14ac:dyDescent="0.25">
      <c r="B81379" s="27"/>
    </row>
    <row r="81380" spans="2:2" x14ac:dyDescent="0.25">
      <c r="B81380" s="27"/>
    </row>
    <row r="81381" spans="2:2" x14ac:dyDescent="0.25">
      <c r="B81381" s="27"/>
    </row>
    <row r="81382" spans="2:2" x14ac:dyDescent="0.25">
      <c r="B81382" s="27"/>
    </row>
    <row r="81383" spans="2:2" x14ac:dyDescent="0.25">
      <c r="B81383" s="27"/>
    </row>
    <row r="81384" spans="2:2" x14ac:dyDescent="0.25">
      <c r="B81384" s="27"/>
    </row>
    <row r="81385" spans="2:2" x14ac:dyDescent="0.25">
      <c r="B81385" s="27"/>
    </row>
    <row r="81386" spans="2:2" x14ac:dyDescent="0.25">
      <c r="B81386" s="27"/>
    </row>
    <row r="81387" spans="2:2" x14ac:dyDescent="0.25">
      <c r="B81387" s="27"/>
    </row>
    <row r="81388" spans="2:2" x14ac:dyDescent="0.25">
      <c r="B81388" s="27"/>
    </row>
    <row r="81389" spans="2:2" x14ac:dyDescent="0.25">
      <c r="B81389" s="27"/>
    </row>
    <row r="81390" spans="2:2" x14ac:dyDescent="0.25">
      <c r="B81390" s="27"/>
    </row>
    <row r="81391" spans="2:2" x14ac:dyDescent="0.25">
      <c r="B81391" s="27"/>
    </row>
    <row r="81392" spans="2:2" x14ac:dyDescent="0.25">
      <c r="B81392" s="27"/>
    </row>
    <row r="81393" spans="2:2" x14ac:dyDescent="0.25">
      <c r="B81393" s="27"/>
    </row>
    <row r="81394" spans="2:2" x14ac:dyDescent="0.25">
      <c r="B81394" s="27"/>
    </row>
    <row r="81395" spans="2:2" x14ac:dyDescent="0.25">
      <c r="B81395" s="27"/>
    </row>
    <row r="81396" spans="2:2" x14ac:dyDescent="0.25">
      <c r="B81396" s="27"/>
    </row>
    <row r="81397" spans="2:2" x14ac:dyDescent="0.25">
      <c r="B81397" s="27"/>
    </row>
    <row r="81398" spans="2:2" x14ac:dyDescent="0.25">
      <c r="B81398" s="27"/>
    </row>
    <row r="81399" spans="2:2" x14ac:dyDescent="0.25">
      <c r="B81399" s="27"/>
    </row>
    <row r="81400" spans="2:2" x14ac:dyDescent="0.25">
      <c r="B81400" s="27"/>
    </row>
    <row r="81401" spans="2:2" x14ac:dyDescent="0.25">
      <c r="B81401" s="27"/>
    </row>
    <row r="81402" spans="2:2" x14ac:dyDescent="0.25">
      <c r="B81402" s="27"/>
    </row>
    <row r="81403" spans="2:2" x14ac:dyDescent="0.25">
      <c r="B81403" s="27"/>
    </row>
    <row r="81404" spans="2:2" x14ac:dyDescent="0.25">
      <c r="B81404" s="27"/>
    </row>
    <row r="81405" spans="2:2" x14ac:dyDescent="0.25">
      <c r="B81405" s="27"/>
    </row>
    <row r="81406" spans="2:2" x14ac:dyDescent="0.25">
      <c r="B81406" s="27"/>
    </row>
    <row r="81407" spans="2:2" x14ac:dyDescent="0.25">
      <c r="B81407" s="27"/>
    </row>
    <row r="81408" spans="2:2" x14ac:dyDescent="0.25">
      <c r="B81408" s="27"/>
    </row>
    <row r="81409" spans="2:2" x14ac:dyDescent="0.25">
      <c r="B81409" s="27"/>
    </row>
    <row r="81410" spans="2:2" x14ac:dyDescent="0.25">
      <c r="B81410" s="27"/>
    </row>
    <row r="81411" spans="2:2" x14ac:dyDescent="0.25">
      <c r="B81411" s="27"/>
    </row>
    <row r="81412" spans="2:2" x14ac:dyDescent="0.25">
      <c r="B81412" s="27"/>
    </row>
    <row r="81413" spans="2:2" x14ac:dyDescent="0.25">
      <c r="B81413" s="27"/>
    </row>
    <row r="81414" spans="2:2" x14ac:dyDescent="0.25">
      <c r="B81414" s="27"/>
    </row>
    <row r="81415" spans="2:2" x14ac:dyDescent="0.25">
      <c r="B81415" s="27"/>
    </row>
    <row r="81416" spans="2:2" x14ac:dyDescent="0.25">
      <c r="B81416" s="27"/>
    </row>
    <row r="81417" spans="2:2" x14ac:dyDescent="0.25">
      <c r="B81417" s="27"/>
    </row>
    <row r="81418" spans="2:2" x14ac:dyDescent="0.25">
      <c r="B81418" s="27"/>
    </row>
    <row r="81419" spans="2:2" x14ac:dyDescent="0.25">
      <c r="B81419" s="27"/>
    </row>
    <row r="81420" spans="2:2" x14ac:dyDescent="0.25">
      <c r="B81420" s="27"/>
    </row>
    <row r="81421" spans="2:2" x14ac:dyDescent="0.25">
      <c r="B81421" s="27"/>
    </row>
    <row r="81422" spans="2:2" x14ac:dyDescent="0.25">
      <c r="B81422" s="27"/>
    </row>
    <row r="81423" spans="2:2" x14ac:dyDescent="0.25">
      <c r="B81423" s="27"/>
    </row>
    <row r="81424" spans="2:2" x14ac:dyDescent="0.25">
      <c r="B81424" s="27"/>
    </row>
    <row r="81425" spans="2:2" x14ac:dyDescent="0.25">
      <c r="B81425" s="27"/>
    </row>
    <row r="81426" spans="2:2" x14ac:dyDescent="0.25">
      <c r="B81426" s="27"/>
    </row>
    <row r="81427" spans="2:2" x14ac:dyDescent="0.25">
      <c r="B81427" s="27"/>
    </row>
    <row r="81428" spans="2:2" x14ac:dyDescent="0.25">
      <c r="B81428" s="27"/>
    </row>
    <row r="81429" spans="2:2" x14ac:dyDescent="0.25">
      <c r="B81429" s="27"/>
    </row>
    <row r="81635" spans="2:2" x14ac:dyDescent="0.25">
      <c r="B81635" s="27"/>
    </row>
    <row r="81665" spans="2:2" x14ac:dyDescent="0.25">
      <c r="B81665" s="27"/>
    </row>
    <row r="81683" spans="2:2" x14ac:dyDescent="0.25">
      <c r="B81683" s="27"/>
    </row>
    <row r="81749" spans="2:2" x14ac:dyDescent="0.25">
      <c r="B81749" s="27"/>
    </row>
    <row r="81750" spans="2:2" x14ac:dyDescent="0.25">
      <c r="B81750" s="27"/>
    </row>
    <row r="81751" spans="2:2" x14ac:dyDescent="0.25">
      <c r="B81751" s="27"/>
    </row>
    <row r="81798" spans="2:2" x14ac:dyDescent="0.25">
      <c r="B81798" s="27"/>
    </row>
    <row r="81799" spans="2:2" x14ac:dyDescent="0.25">
      <c r="B81799" s="27"/>
    </row>
    <row r="81800" spans="2:2" x14ac:dyDescent="0.25">
      <c r="B81800" s="27"/>
    </row>
    <row r="81801" spans="2:2" x14ac:dyDescent="0.25">
      <c r="B81801" s="27"/>
    </row>
    <row r="81802" spans="2:2" x14ac:dyDescent="0.25">
      <c r="B81802" s="27"/>
    </row>
    <row r="81803" spans="2:2" x14ac:dyDescent="0.25">
      <c r="B81803" s="27"/>
    </row>
    <row r="81804" spans="2:2" x14ac:dyDescent="0.25">
      <c r="B81804" s="27"/>
    </row>
    <row r="81805" spans="2:2" x14ac:dyDescent="0.25">
      <c r="B81805" s="27"/>
    </row>
    <row r="81806" spans="2:2" x14ac:dyDescent="0.25">
      <c r="B81806" s="27"/>
    </row>
    <row r="81807" spans="2:2" x14ac:dyDescent="0.25">
      <c r="B81807" s="27"/>
    </row>
    <row r="81808" spans="2:2" x14ac:dyDescent="0.25">
      <c r="B81808" s="27"/>
    </row>
    <row r="81809" spans="2:2" x14ac:dyDescent="0.25">
      <c r="B81809" s="27"/>
    </row>
    <row r="81810" spans="2:2" x14ac:dyDescent="0.25">
      <c r="B81810" s="27"/>
    </row>
    <row r="81811" spans="2:2" x14ac:dyDescent="0.25">
      <c r="B81811" s="27"/>
    </row>
    <row r="81812" spans="2:2" x14ac:dyDescent="0.25">
      <c r="B81812" s="27"/>
    </row>
    <row r="81813" spans="2:2" x14ac:dyDescent="0.25">
      <c r="B81813" s="27"/>
    </row>
    <row r="81814" spans="2:2" x14ac:dyDescent="0.25">
      <c r="B81814" s="27"/>
    </row>
    <row r="81815" spans="2:2" x14ac:dyDescent="0.25">
      <c r="B81815" s="27"/>
    </row>
    <row r="81816" spans="2:2" x14ac:dyDescent="0.25">
      <c r="B81816" s="27"/>
    </row>
    <row r="81817" spans="2:2" x14ac:dyDescent="0.25">
      <c r="B81817" s="27"/>
    </row>
    <row r="81818" spans="2:2" x14ac:dyDescent="0.25">
      <c r="B81818" s="27"/>
    </row>
    <row r="81819" spans="2:2" x14ac:dyDescent="0.25">
      <c r="B81819" s="27"/>
    </row>
    <row r="81820" spans="2:2" x14ac:dyDescent="0.25">
      <c r="B81820" s="27"/>
    </row>
    <row r="81821" spans="2:2" x14ac:dyDescent="0.25">
      <c r="B81821" s="27"/>
    </row>
    <row r="81822" spans="2:2" x14ac:dyDescent="0.25">
      <c r="B81822" s="27"/>
    </row>
    <row r="81823" spans="2:2" x14ac:dyDescent="0.25">
      <c r="B81823" s="27"/>
    </row>
    <row r="81824" spans="2:2" x14ac:dyDescent="0.25">
      <c r="B81824" s="27"/>
    </row>
    <row r="81825" spans="2:2" x14ac:dyDescent="0.25">
      <c r="B81825" s="27"/>
    </row>
    <row r="81826" spans="2:2" x14ac:dyDescent="0.25">
      <c r="B81826" s="27"/>
    </row>
    <row r="81827" spans="2:2" x14ac:dyDescent="0.25">
      <c r="B81827" s="27"/>
    </row>
    <row r="81828" spans="2:2" x14ac:dyDescent="0.25">
      <c r="B81828" s="27"/>
    </row>
    <row r="81829" spans="2:2" x14ac:dyDescent="0.25">
      <c r="B81829" s="27"/>
    </row>
    <row r="81830" spans="2:2" x14ac:dyDescent="0.25">
      <c r="B81830" s="27"/>
    </row>
    <row r="81831" spans="2:2" x14ac:dyDescent="0.25">
      <c r="B81831" s="27"/>
    </row>
    <row r="81832" spans="2:2" x14ac:dyDescent="0.25">
      <c r="B81832" s="27"/>
    </row>
    <row r="81833" spans="2:2" x14ac:dyDescent="0.25">
      <c r="B81833" s="27"/>
    </row>
    <row r="81834" spans="2:2" x14ac:dyDescent="0.25">
      <c r="B81834" s="27"/>
    </row>
    <row r="81835" spans="2:2" x14ac:dyDescent="0.25">
      <c r="B81835" s="27"/>
    </row>
    <row r="81836" spans="2:2" x14ac:dyDescent="0.25">
      <c r="B81836" s="27"/>
    </row>
    <row r="81837" spans="2:2" x14ac:dyDescent="0.25">
      <c r="B81837" s="27"/>
    </row>
    <row r="81838" spans="2:2" x14ac:dyDescent="0.25">
      <c r="B81838" s="27"/>
    </row>
    <row r="81839" spans="2:2" x14ac:dyDescent="0.25">
      <c r="B81839" s="27"/>
    </row>
    <row r="81840" spans="2:2" x14ac:dyDescent="0.25">
      <c r="B81840" s="27"/>
    </row>
    <row r="81841" spans="2:2" x14ac:dyDescent="0.25">
      <c r="B81841" s="27"/>
    </row>
    <row r="81842" spans="2:2" x14ac:dyDescent="0.25">
      <c r="B81842" s="27"/>
    </row>
    <row r="81843" spans="2:2" x14ac:dyDescent="0.25">
      <c r="B81843" s="27"/>
    </row>
    <row r="81844" spans="2:2" x14ac:dyDescent="0.25">
      <c r="B81844" s="27"/>
    </row>
    <row r="81845" spans="2:2" x14ac:dyDescent="0.25">
      <c r="B81845" s="27"/>
    </row>
    <row r="81846" spans="2:2" x14ac:dyDescent="0.25">
      <c r="B81846" s="27"/>
    </row>
    <row r="81847" spans="2:2" x14ac:dyDescent="0.25">
      <c r="B81847" s="27"/>
    </row>
    <row r="81848" spans="2:2" x14ac:dyDescent="0.25">
      <c r="B81848" s="27"/>
    </row>
    <row r="81849" spans="2:2" x14ac:dyDescent="0.25">
      <c r="B81849" s="27"/>
    </row>
    <row r="81850" spans="2:2" x14ac:dyDescent="0.25">
      <c r="B81850" s="27"/>
    </row>
    <row r="81851" spans="2:2" x14ac:dyDescent="0.25">
      <c r="B81851" s="27"/>
    </row>
    <row r="81852" spans="2:2" x14ac:dyDescent="0.25">
      <c r="B81852" s="27"/>
    </row>
    <row r="81853" spans="2:2" x14ac:dyDescent="0.25">
      <c r="B81853" s="27"/>
    </row>
    <row r="81854" spans="2:2" x14ac:dyDescent="0.25">
      <c r="B81854" s="27"/>
    </row>
    <row r="81855" spans="2:2" x14ac:dyDescent="0.25">
      <c r="B81855" s="27"/>
    </row>
    <row r="81856" spans="2:2" x14ac:dyDescent="0.25">
      <c r="B81856" s="27"/>
    </row>
    <row r="81857" spans="2:2" x14ac:dyDescent="0.25">
      <c r="B81857" s="27"/>
    </row>
    <row r="81858" spans="2:2" x14ac:dyDescent="0.25">
      <c r="B81858" s="27"/>
    </row>
    <row r="81859" spans="2:2" x14ac:dyDescent="0.25">
      <c r="B81859" s="27"/>
    </row>
    <row r="81860" spans="2:2" x14ac:dyDescent="0.25">
      <c r="B81860" s="27"/>
    </row>
    <row r="81861" spans="2:2" x14ac:dyDescent="0.25">
      <c r="B81861" s="27"/>
    </row>
    <row r="81862" spans="2:2" x14ac:dyDescent="0.25">
      <c r="B81862" s="27"/>
    </row>
    <row r="81863" spans="2:2" x14ac:dyDescent="0.25">
      <c r="B81863" s="27"/>
    </row>
    <row r="81864" spans="2:2" x14ac:dyDescent="0.25">
      <c r="B81864" s="27"/>
    </row>
    <row r="81865" spans="2:2" x14ac:dyDescent="0.25">
      <c r="B81865" s="27"/>
    </row>
    <row r="81866" spans="2:2" x14ac:dyDescent="0.25">
      <c r="B81866" s="27"/>
    </row>
    <row r="81867" spans="2:2" x14ac:dyDescent="0.25">
      <c r="B81867" s="27"/>
    </row>
    <row r="81868" spans="2:2" x14ac:dyDescent="0.25">
      <c r="B81868" s="27"/>
    </row>
    <row r="81869" spans="2:2" x14ac:dyDescent="0.25">
      <c r="B81869" s="27"/>
    </row>
    <row r="81870" spans="2:2" x14ac:dyDescent="0.25">
      <c r="B81870" s="27"/>
    </row>
    <row r="81871" spans="2:2" x14ac:dyDescent="0.25">
      <c r="B81871" s="27"/>
    </row>
    <row r="81872" spans="2:2" x14ac:dyDescent="0.25">
      <c r="B81872" s="27"/>
    </row>
    <row r="81873" spans="2:2" x14ac:dyDescent="0.25">
      <c r="B81873" s="27"/>
    </row>
    <row r="81874" spans="2:2" x14ac:dyDescent="0.25">
      <c r="B81874" s="27"/>
    </row>
    <row r="81894" spans="2:2" x14ac:dyDescent="0.25">
      <c r="B81894" s="27"/>
    </row>
    <row r="81901" spans="2:2" x14ac:dyDescent="0.25">
      <c r="B81901" s="27"/>
    </row>
    <row r="81902" spans="2:2" x14ac:dyDescent="0.25">
      <c r="B81902" s="27"/>
    </row>
    <row r="81913" spans="2:2" x14ac:dyDescent="0.25">
      <c r="B81913" s="27"/>
    </row>
    <row r="81986" spans="2:2" x14ac:dyDescent="0.25">
      <c r="B81986" s="27"/>
    </row>
    <row r="81987" spans="2:2" x14ac:dyDescent="0.25">
      <c r="B81987" s="27"/>
    </row>
    <row r="81988" spans="2:2" x14ac:dyDescent="0.25">
      <c r="B81988" s="27"/>
    </row>
    <row r="82097" spans="2:2" x14ac:dyDescent="0.25">
      <c r="B82097" s="27"/>
    </row>
    <row r="82158" spans="2:2" x14ac:dyDescent="0.25">
      <c r="B82158" s="27"/>
    </row>
    <row r="82202" spans="2:2" x14ac:dyDescent="0.25">
      <c r="B82202" s="27"/>
    </row>
    <row r="82203" spans="2:2" x14ac:dyDescent="0.25">
      <c r="B82203" s="27"/>
    </row>
    <row r="82204" spans="2:2" x14ac:dyDescent="0.25">
      <c r="B82204" s="27"/>
    </row>
    <row r="82377" spans="2:2" x14ac:dyDescent="0.25">
      <c r="B82377" s="27"/>
    </row>
    <row r="82424" spans="2:2" x14ac:dyDescent="0.25">
      <c r="B82424" s="27"/>
    </row>
    <row r="82425" spans="2:2" x14ac:dyDescent="0.25">
      <c r="B82425" s="27"/>
    </row>
    <row r="82426" spans="2:2" x14ac:dyDescent="0.25">
      <c r="B82426" s="27"/>
    </row>
    <row r="82427" spans="2:2" x14ac:dyDescent="0.25">
      <c r="B82427" s="27"/>
    </row>
    <row r="82428" spans="2:2" x14ac:dyDescent="0.25">
      <c r="B82428" s="27"/>
    </row>
    <row r="82603" spans="2:2" x14ac:dyDescent="0.25">
      <c r="B82603" s="27"/>
    </row>
    <row r="82604" spans="2:2" x14ac:dyDescent="0.25">
      <c r="B82604" s="27"/>
    </row>
    <row r="82605" spans="2:2" x14ac:dyDescent="0.25">
      <c r="B82605" s="27"/>
    </row>
    <row r="82606" spans="2:2" x14ac:dyDescent="0.25">
      <c r="B82606" s="27"/>
    </row>
    <row r="82607" spans="2:2" x14ac:dyDescent="0.25">
      <c r="B82607" s="27"/>
    </row>
    <row r="82608" spans="2:2" x14ac:dyDescent="0.25">
      <c r="B82608" s="27"/>
    </row>
    <row r="82609" spans="2:2" x14ac:dyDescent="0.25">
      <c r="B82609" s="27"/>
    </row>
    <row r="82898" spans="2:2" x14ac:dyDescent="0.25">
      <c r="B82898" s="27"/>
    </row>
    <row r="82918" spans="2:2" x14ac:dyDescent="0.25">
      <c r="B82918" s="27"/>
    </row>
    <row r="82919" spans="2:2" x14ac:dyDescent="0.25">
      <c r="B82919" s="27"/>
    </row>
    <row r="82920" spans="2:2" x14ac:dyDescent="0.25">
      <c r="B82920" s="27"/>
    </row>
    <row r="82921" spans="2:2" x14ac:dyDescent="0.25">
      <c r="B82921" s="27"/>
    </row>
    <row r="82922" spans="2:2" x14ac:dyDescent="0.25">
      <c r="B82922" s="27"/>
    </row>
    <row r="82923" spans="2:2" x14ac:dyDescent="0.25">
      <c r="B82923" s="27"/>
    </row>
    <row r="82924" spans="2:2" x14ac:dyDescent="0.25">
      <c r="B82924" s="27"/>
    </row>
    <row r="82925" spans="2:2" x14ac:dyDescent="0.25">
      <c r="B82925" s="27"/>
    </row>
    <row r="82926" spans="2:2" x14ac:dyDescent="0.25">
      <c r="B82926" s="27"/>
    </row>
    <row r="82927" spans="2:2" x14ac:dyDescent="0.25">
      <c r="B82927" s="27"/>
    </row>
    <row r="82928" spans="2:2" x14ac:dyDescent="0.25">
      <c r="B82928" s="27"/>
    </row>
    <row r="82929" spans="2:2" x14ac:dyDescent="0.25">
      <c r="B82929" s="27"/>
    </row>
    <row r="82930" spans="2:2" x14ac:dyDescent="0.25">
      <c r="B82930" s="27"/>
    </row>
    <row r="82931" spans="2:2" x14ac:dyDescent="0.25">
      <c r="B82931" s="27"/>
    </row>
    <row r="82932" spans="2:2" x14ac:dyDescent="0.25">
      <c r="B82932" s="27"/>
    </row>
    <row r="82933" spans="2:2" x14ac:dyDescent="0.25">
      <c r="B82933" s="27"/>
    </row>
    <row r="82934" spans="2:2" x14ac:dyDescent="0.25">
      <c r="B82934" s="27"/>
    </row>
    <row r="82935" spans="2:2" x14ac:dyDescent="0.25">
      <c r="B82935" s="27"/>
    </row>
    <row r="82936" spans="2:2" x14ac:dyDescent="0.25">
      <c r="B82936" s="27"/>
    </row>
    <row r="82937" spans="2:2" x14ac:dyDescent="0.25">
      <c r="B82937" s="27"/>
    </row>
    <row r="82938" spans="2:2" x14ac:dyDescent="0.25">
      <c r="B82938" s="27"/>
    </row>
    <row r="82939" spans="2:2" x14ac:dyDescent="0.25">
      <c r="B82939" s="27"/>
    </row>
    <row r="82940" spans="2:2" x14ac:dyDescent="0.25">
      <c r="B82940" s="27"/>
    </row>
    <row r="82941" spans="2:2" x14ac:dyDescent="0.25">
      <c r="B82941" s="27"/>
    </row>
    <row r="82942" spans="2:2" x14ac:dyDescent="0.25">
      <c r="B82942" s="27"/>
    </row>
    <row r="82943" spans="2:2" x14ac:dyDescent="0.25">
      <c r="B82943" s="27"/>
    </row>
    <row r="82944" spans="2:2" x14ac:dyDescent="0.25">
      <c r="B82944" s="27"/>
    </row>
    <row r="82945" spans="2:2" x14ac:dyDescent="0.25">
      <c r="B82945" s="27"/>
    </row>
    <row r="82946" spans="2:2" x14ac:dyDescent="0.25">
      <c r="B82946" s="27"/>
    </row>
    <row r="82947" spans="2:2" x14ac:dyDescent="0.25">
      <c r="B82947" s="27"/>
    </row>
    <row r="82948" spans="2:2" x14ac:dyDescent="0.25">
      <c r="B82948" s="27"/>
    </row>
    <row r="82949" spans="2:2" x14ac:dyDescent="0.25">
      <c r="B82949" s="27"/>
    </row>
    <row r="82950" spans="2:2" x14ac:dyDescent="0.25">
      <c r="B82950" s="27"/>
    </row>
    <row r="82951" spans="2:2" x14ac:dyDescent="0.25">
      <c r="B82951" s="27"/>
    </row>
    <row r="82952" spans="2:2" x14ac:dyDescent="0.25">
      <c r="B82952" s="27"/>
    </row>
    <row r="82953" spans="2:2" x14ac:dyDescent="0.25">
      <c r="B82953" s="27"/>
    </row>
    <row r="82954" spans="2:2" x14ac:dyDescent="0.25">
      <c r="B82954" s="27"/>
    </row>
    <row r="82955" spans="2:2" x14ac:dyDescent="0.25">
      <c r="B82955" s="27"/>
    </row>
    <row r="82956" spans="2:2" x14ac:dyDescent="0.25">
      <c r="B82956" s="27"/>
    </row>
    <row r="82957" spans="2:2" x14ac:dyDescent="0.25">
      <c r="B82957" s="27"/>
    </row>
    <row r="82958" spans="2:2" x14ac:dyDescent="0.25">
      <c r="B82958" s="27"/>
    </row>
    <row r="82959" spans="2:2" x14ac:dyDescent="0.25">
      <c r="B82959" s="27"/>
    </row>
    <row r="82960" spans="2:2" x14ac:dyDescent="0.25">
      <c r="B82960" s="27"/>
    </row>
    <row r="82961" spans="2:2" x14ac:dyDescent="0.25">
      <c r="B82961" s="27"/>
    </row>
    <row r="82962" spans="2:2" x14ac:dyDescent="0.25">
      <c r="B82962" s="27"/>
    </row>
    <row r="82963" spans="2:2" x14ac:dyDescent="0.25">
      <c r="B82963" s="27"/>
    </row>
    <row r="82964" spans="2:2" x14ac:dyDescent="0.25">
      <c r="B82964" s="27"/>
    </row>
    <row r="82965" spans="2:2" x14ac:dyDescent="0.25">
      <c r="B82965" s="27"/>
    </row>
    <row r="82966" spans="2:2" x14ac:dyDescent="0.25">
      <c r="B82966" s="27"/>
    </row>
    <row r="82967" spans="2:2" x14ac:dyDescent="0.25">
      <c r="B82967" s="27"/>
    </row>
    <row r="82968" spans="2:2" x14ac:dyDescent="0.25">
      <c r="B82968" s="27"/>
    </row>
    <row r="82969" spans="2:2" x14ac:dyDescent="0.25">
      <c r="B82969" s="27"/>
    </row>
    <row r="82970" spans="2:2" x14ac:dyDescent="0.25">
      <c r="B82970" s="27"/>
    </row>
    <row r="82971" spans="2:2" x14ac:dyDescent="0.25">
      <c r="B82971" s="27"/>
    </row>
    <row r="82972" spans="2:2" x14ac:dyDescent="0.25">
      <c r="B82972" s="27"/>
    </row>
    <row r="82973" spans="2:2" x14ac:dyDescent="0.25">
      <c r="B82973" s="27"/>
    </row>
    <row r="82974" spans="2:2" x14ac:dyDescent="0.25">
      <c r="B82974" s="27"/>
    </row>
    <row r="82975" spans="2:2" x14ac:dyDescent="0.25">
      <c r="B82975" s="27"/>
    </row>
    <row r="82976" spans="2:2" x14ac:dyDescent="0.25">
      <c r="B82976" s="27"/>
    </row>
    <row r="82977" spans="2:2" x14ac:dyDescent="0.25">
      <c r="B82977" s="27"/>
    </row>
    <row r="82978" spans="2:2" x14ac:dyDescent="0.25">
      <c r="B82978" s="27"/>
    </row>
    <row r="82979" spans="2:2" x14ac:dyDescent="0.25">
      <c r="B82979" s="27"/>
    </row>
    <row r="82980" spans="2:2" x14ac:dyDescent="0.25">
      <c r="B82980" s="27"/>
    </row>
    <row r="82981" spans="2:2" x14ac:dyDescent="0.25">
      <c r="B82981" s="27"/>
    </row>
    <row r="82982" spans="2:2" x14ac:dyDescent="0.25">
      <c r="B82982" s="27"/>
    </row>
    <row r="82983" spans="2:2" x14ac:dyDescent="0.25">
      <c r="B82983" s="27"/>
    </row>
    <row r="82984" spans="2:2" x14ac:dyDescent="0.25">
      <c r="B82984" s="27"/>
    </row>
    <row r="82985" spans="2:2" x14ac:dyDescent="0.25">
      <c r="B82985" s="27"/>
    </row>
    <row r="82986" spans="2:2" x14ac:dyDescent="0.25">
      <c r="B82986" s="27"/>
    </row>
    <row r="82987" spans="2:2" x14ac:dyDescent="0.25">
      <c r="B82987" s="27"/>
    </row>
    <row r="82988" spans="2:2" x14ac:dyDescent="0.25">
      <c r="B82988" s="27"/>
    </row>
    <row r="82989" spans="2:2" x14ac:dyDescent="0.25">
      <c r="B82989" s="27"/>
    </row>
    <row r="82990" spans="2:2" x14ac:dyDescent="0.25">
      <c r="B82990" s="27"/>
    </row>
    <row r="82991" spans="2:2" x14ac:dyDescent="0.25">
      <c r="B82991" s="27"/>
    </row>
    <row r="82992" spans="2:2" x14ac:dyDescent="0.25">
      <c r="B82992" s="27"/>
    </row>
    <row r="82993" spans="2:2" x14ac:dyDescent="0.25">
      <c r="B82993" s="27"/>
    </row>
    <row r="82994" spans="2:2" x14ac:dyDescent="0.25">
      <c r="B82994" s="27"/>
    </row>
    <row r="82995" spans="2:2" x14ac:dyDescent="0.25">
      <c r="B82995" s="27"/>
    </row>
    <row r="82996" spans="2:2" x14ac:dyDescent="0.25">
      <c r="B82996" s="27"/>
    </row>
    <row r="82997" spans="2:2" x14ac:dyDescent="0.25">
      <c r="B82997" s="27"/>
    </row>
    <row r="82998" spans="2:2" x14ac:dyDescent="0.25">
      <c r="B82998" s="27"/>
    </row>
    <row r="82999" spans="2:2" x14ac:dyDescent="0.25">
      <c r="B82999" s="27"/>
    </row>
    <row r="83000" spans="2:2" x14ac:dyDescent="0.25">
      <c r="B83000" s="27"/>
    </row>
    <row r="83001" spans="2:2" x14ac:dyDescent="0.25">
      <c r="B83001" s="27"/>
    </row>
    <row r="83002" spans="2:2" x14ac:dyDescent="0.25">
      <c r="B83002" s="27"/>
    </row>
    <row r="83003" spans="2:2" x14ac:dyDescent="0.25">
      <c r="B83003" s="27"/>
    </row>
    <row r="83004" spans="2:2" x14ac:dyDescent="0.25">
      <c r="B83004" s="27"/>
    </row>
    <row r="83005" spans="2:2" x14ac:dyDescent="0.25">
      <c r="B83005" s="27"/>
    </row>
    <row r="83006" spans="2:2" x14ac:dyDescent="0.25">
      <c r="B83006" s="27"/>
    </row>
    <row r="83007" spans="2:2" x14ac:dyDescent="0.25">
      <c r="B83007" s="27"/>
    </row>
    <row r="83008" spans="2:2" x14ac:dyDescent="0.25">
      <c r="B83008" s="27"/>
    </row>
    <row r="83009" spans="2:2" x14ac:dyDescent="0.25">
      <c r="B83009" s="27"/>
    </row>
    <row r="83010" spans="2:2" x14ac:dyDescent="0.25">
      <c r="B83010" s="27"/>
    </row>
    <row r="83011" spans="2:2" x14ac:dyDescent="0.25">
      <c r="B83011" s="27"/>
    </row>
    <row r="83012" spans="2:2" x14ac:dyDescent="0.25">
      <c r="B83012" s="27"/>
    </row>
    <row r="83013" spans="2:2" x14ac:dyDescent="0.25">
      <c r="B83013" s="27"/>
    </row>
    <row r="83014" spans="2:2" x14ac:dyDescent="0.25">
      <c r="B83014" s="27"/>
    </row>
    <row r="83015" spans="2:2" x14ac:dyDescent="0.25">
      <c r="B83015" s="27"/>
    </row>
    <row r="83016" spans="2:2" x14ac:dyDescent="0.25">
      <c r="B83016" s="27"/>
    </row>
    <row r="83017" spans="2:2" x14ac:dyDescent="0.25">
      <c r="B83017" s="27"/>
    </row>
    <row r="83018" spans="2:2" x14ac:dyDescent="0.25">
      <c r="B83018" s="27"/>
    </row>
    <row r="83019" spans="2:2" x14ac:dyDescent="0.25">
      <c r="B83019" s="27"/>
    </row>
    <row r="83020" spans="2:2" x14ac:dyDescent="0.25">
      <c r="B83020" s="27"/>
    </row>
    <row r="83021" spans="2:2" x14ac:dyDescent="0.25">
      <c r="B83021" s="27"/>
    </row>
    <row r="83022" spans="2:2" x14ac:dyDescent="0.25">
      <c r="B83022" s="27"/>
    </row>
    <row r="83023" spans="2:2" x14ac:dyDescent="0.25">
      <c r="B83023" s="27"/>
    </row>
    <row r="83024" spans="2:2" x14ac:dyDescent="0.25">
      <c r="B83024" s="27"/>
    </row>
    <row r="83025" spans="2:2" x14ac:dyDescent="0.25">
      <c r="B83025" s="27"/>
    </row>
    <row r="83026" spans="2:2" x14ac:dyDescent="0.25">
      <c r="B83026" s="27"/>
    </row>
    <row r="83027" spans="2:2" x14ac:dyDescent="0.25">
      <c r="B83027" s="27"/>
    </row>
    <row r="83028" spans="2:2" x14ac:dyDescent="0.25">
      <c r="B83028" s="27"/>
    </row>
    <row r="83029" spans="2:2" x14ac:dyDescent="0.25">
      <c r="B83029" s="27"/>
    </row>
    <row r="83030" spans="2:2" x14ac:dyDescent="0.25">
      <c r="B83030" s="27"/>
    </row>
    <row r="83031" spans="2:2" x14ac:dyDescent="0.25">
      <c r="B83031" s="27"/>
    </row>
    <row r="83032" spans="2:2" x14ac:dyDescent="0.25">
      <c r="B83032" s="27"/>
    </row>
    <row r="83033" spans="2:2" x14ac:dyDescent="0.25">
      <c r="B83033" s="27"/>
    </row>
    <row r="83034" spans="2:2" x14ac:dyDescent="0.25">
      <c r="B83034" s="27"/>
    </row>
    <row r="83035" spans="2:2" x14ac:dyDescent="0.25">
      <c r="B83035" s="27"/>
    </row>
    <row r="83036" spans="2:2" x14ac:dyDescent="0.25">
      <c r="B83036" s="27"/>
    </row>
    <row r="83037" spans="2:2" x14ac:dyDescent="0.25">
      <c r="B83037" s="27"/>
    </row>
    <row r="83038" spans="2:2" x14ac:dyDescent="0.25">
      <c r="B83038" s="27"/>
    </row>
    <row r="83039" spans="2:2" x14ac:dyDescent="0.25">
      <c r="B83039" s="27"/>
    </row>
    <row r="83040" spans="2:2" x14ac:dyDescent="0.25">
      <c r="B83040" s="27"/>
    </row>
    <row r="83041" spans="2:2" x14ac:dyDescent="0.25">
      <c r="B83041" s="27"/>
    </row>
    <row r="83042" spans="2:2" x14ac:dyDescent="0.25">
      <c r="B83042" s="27"/>
    </row>
    <row r="83043" spans="2:2" x14ac:dyDescent="0.25">
      <c r="B83043" s="27"/>
    </row>
    <row r="83044" spans="2:2" x14ac:dyDescent="0.25">
      <c r="B83044" s="27"/>
    </row>
    <row r="83045" spans="2:2" x14ac:dyDescent="0.25">
      <c r="B83045" s="27"/>
    </row>
    <row r="83046" spans="2:2" x14ac:dyDescent="0.25">
      <c r="B83046" s="27"/>
    </row>
    <row r="83047" spans="2:2" x14ac:dyDescent="0.25">
      <c r="B83047" s="27"/>
    </row>
    <row r="83048" spans="2:2" x14ac:dyDescent="0.25">
      <c r="B83048" s="27"/>
    </row>
    <row r="83049" spans="2:2" x14ac:dyDescent="0.25">
      <c r="B83049" s="27"/>
    </row>
    <row r="83050" spans="2:2" x14ac:dyDescent="0.25">
      <c r="B83050" s="27"/>
    </row>
    <row r="83051" spans="2:2" x14ac:dyDescent="0.25">
      <c r="B83051" s="27"/>
    </row>
    <row r="83052" spans="2:2" x14ac:dyDescent="0.25">
      <c r="B83052" s="27"/>
    </row>
    <row r="83053" spans="2:2" x14ac:dyDescent="0.25">
      <c r="B83053" s="27"/>
    </row>
    <row r="83054" spans="2:2" x14ac:dyDescent="0.25">
      <c r="B83054" s="27"/>
    </row>
    <row r="83055" spans="2:2" x14ac:dyDescent="0.25">
      <c r="B83055" s="27"/>
    </row>
    <row r="83056" spans="2:2" x14ac:dyDescent="0.25">
      <c r="B83056" s="27"/>
    </row>
    <row r="83057" spans="2:2" x14ac:dyDescent="0.25">
      <c r="B83057" s="27"/>
    </row>
    <row r="83058" spans="2:2" x14ac:dyDescent="0.25">
      <c r="B83058" s="27"/>
    </row>
    <row r="83059" spans="2:2" x14ac:dyDescent="0.25">
      <c r="B83059" s="27"/>
    </row>
    <row r="83060" spans="2:2" x14ac:dyDescent="0.25">
      <c r="B83060" s="27"/>
    </row>
    <row r="83061" spans="2:2" x14ac:dyDescent="0.25">
      <c r="B83061" s="27"/>
    </row>
    <row r="83062" spans="2:2" x14ac:dyDescent="0.25">
      <c r="B83062" s="27"/>
    </row>
    <row r="83063" spans="2:2" x14ac:dyDescent="0.25">
      <c r="B83063" s="27"/>
    </row>
    <row r="83064" spans="2:2" x14ac:dyDescent="0.25">
      <c r="B83064" s="27"/>
    </row>
    <row r="83065" spans="2:2" x14ac:dyDescent="0.25">
      <c r="B83065" s="27"/>
    </row>
    <row r="83066" spans="2:2" x14ac:dyDescent="0.25">
      <c r="B83066" s="27"/>
    </row>
    <row r="83067" spans="2:2" x14ac:dyDescent="0.25">
      <c r="B83067" s="27"/>
    </row>
    <row r="83068" spans="2:2" x14ac:dyDescent="0.25">
      <c r="B83068" s="27"/>
    </row>
    <row r="83069" spans="2:2" x14ac:dyDescent="0.25">
      <c r="B83069" s="27"/>
    </row>
    <row r="83070" spans="2:2" x14ac:dyDescent="0.25">
      <c r="B83070" s="27"/>
    </row>
    <row r="83071" spans="2:2" x14ac:dyDescent="0.25">
      <c r="B83071" s="27"/>
    </row>
    <row r="83072" spans="2:2" x14ac:dyDescent="0.25">
      <c r="B83072" s="27"/>
    </row>
    <row r="83073" spans="2:2" x14ac:dyDescent="0.25">
      <c r="B83073" s="27"/>
    </row>
    <row r="83074" spans="2:2" x14ac:dyDescent="0.25">
      <c r="B83074" s="27"/>
    </row>
    <row r="83075" spans="2:2" x14ac:dyDescent="0.25">
      <c r="B83075" s="27"/>
    </row>
    <row r="83076" spans="2:2" x14ac:dyDescent="0.25">
      <c r="B83076" s="27"/>
    </row>
    <row r="83077" spans="2:2" x14ac:dyDescent="0.25">
      <c r="B83077" s="27"/>
    </row>
    <row r="83078" spans="2:2" x14ac:dyDescent="0.25">
      <c r="B83078" s="27"/>
    </row>
    <row r="83079" spans="2:2" x14ac:dyDescent="0.25">
      <c r="B83079" s="27"/>
    </row>
    <row r="83080" spans="2:2" x14ac:dyDescent="0.25">
      <c r="B83080" s="27"/>
    </row>
    <row r="83081" spans="2:2" x14ac:dyDescent="0.25">
      <c r="B83081" s="27"/>
    </row>
    <row r="83082" spans="2:2" x14ac:dyDescent="0.25">
      <c r="B83082" s="27"/>
    </row>
    <row r="83083" spans="2:2" x14ac:dyDescent="0.25">
      <c r="B83083" s="27"/>
    </row>
    <row r="83084" spans="2:2" x14ac:dyDescent="0.25">
      <c r="B83084" s="27"/>
    </row>
    <row r="83085" spans="2:2" x14ac:dyDescent="0.25">
      <c r="B83085" s="27"/>
    </row>
    <row r="83086" spans="2:2" x14ac:dyDescent="0.25">
      <c r="B83086" s="27"/>
    </row>
    <row r="83087" spans="2:2" x14ac:dyDescent="0.25">
      <c r="B83087" s="27"/>
    </row>
    <row r="83088" spans="2:2" x14ac:dyDescent="0.25">
      <c r="B83088" s="27"/>
    </row>
    <row r="83089" spans="2:2" x14ac:dyDescent="0.25">
      <c r="B83089" s="27"/>
    </row>
    <row r="83090" spans="2:2" x14ac:dyDescent="0.25">
      <c r="B83090" s="27"/>
    </row>
    <row r="83091" spans="2:2" x14ac:dyDescent="0.25">
      <c r="B83091" s="27"/>
    </row>
    <row r="83092" spans="2:2" x14ac:dyDescent="0.25">
      <c r="B83092" s="27"/>
    </row>
    <row r="83093" spans="2:2" x14ac:dyDescent="0.25">
      <c r="B83093" s="27"/>
    </row>
    <row r="83094" spans="2:2" x14ac:dyDescent="0.25">
      <c r="B83094" s="27"/>
    </row>
    <row r="83095" spans="2:2" x14ac:dyDescent="0.25">
      <c r="B83095" s="27"/>
    </row>
    <row r="83096" spans="2:2" x14ac:dyDescent="0.25">
      <c r="B83096" s="27"/>
    </row>
    <row r="83097" spans="2:2" x14ac:dyDescent="0.25">
      <c r="B83097" s="27"/>
    </row>
    <row r="83098" spans="2:2" x14ac:dyDescent="0.25">
      <c r="B83098" s="27"/>
    </row>
    <row r="83099" spans="2:2" x14ac:dyDescent="0.25">
      <c r="B83099" s="27"/>
    </row>
    <row r="83100" spans="2:2" x14ac:dyDescent="0.25">
      <c r="B83100" s="27"/>
    </row>
    <row r="83101" spans="2:2" x14ac:dyDescent="0.25">
      <c r="B83101" s="27"/>
    </row>
    <row r="83102" spans="2:2" x14ac:dyDescent="0.25">
      <c r="B83102" s="27"/>
    </row>
    <row r="83103" spans="2:2" x14ac:dyDescent="0.25">
      <c r="B83103" s="27"/>
    </row>
    <row r="83104" spans="2:2" x14ac:dyDescent="0.25">
      <c r="B83104" s="27"/>
    </row>
    <row r="83105" spans="2:2" x14ac:dyDescent="0.25">
      <c r="B83105" s="27"/>
    </row>
    <row r="83106" spans="2:2" x14ac:dyDescent="0.25">
      <c r="B83106" s="27"/>
    </row>
    <row r="83107" spans="2:2" x14ac:dyDescent="0.25">
      <c r="B83107" s="27"/>
    </row>
    <row r="83108" spans="2:2" x14ac:dyDescent="0.25">
      <c r="B83108" s="27"/>
    </row>
    <row r="83109" spans="2:2" x14ac:dyDescent="0.25">
      <c r="B83109" s="27"/>
    </row>
    <row r="83110" spans="2:2" x14ac:dyDescent="0.25">
      <c r="B83110" s="27"/>
    </row>
    <row r="83111" spans="2:2" x14ac:dyDescent="0.25">
      <c r="B83111" s="27"/>
    </row>
    <row r="83112" spans="2:2" x14ac:dyDescent="0.25">
      <c r="B83112" s="27"/>
    </row>
    <row r="83113" spans="2:2" x14ac:dyDescent="0.25">
      <c r="B83113" s="27"/>
    </row>
    <row r="83114" spans="2:2" x14ac:dyDescent="0.25">
      <c r="B83114" s="27"/>
    </row>
    <row r="83115" spans="2:2" x14ac:dyDescent="0.25">
      <c r="B83115" s="27"/>
    </row>
    <row r="83116" spans="2:2" x14ac:dyDescent="0.25">
      <c r="B83116" s="27"/>
    </row>
    <row r="83117" spans="2:2" x14ac:dyDescent="0.25">
      <c r="B83117" s="27"/>
    </row>
    <row r="83118" spans="2:2" x14ac:dyDescent="0.25">
      <c r="B83118" s="27"/>
    </row>
    <row r="83119" spans="2:2" x14ac:dyDescent="0.25">
      <c r="B83119" s="27"/>
    </row>
    <row r="83120" spans="2:2" x14ac:dyDescent="0.25">
      <c r="B83120" s="27"/>
    </row>
    <row r="83121" spans="2:2" x14ac:dyDescent="0.25">
      <c r="B83121" s="27"/>
    </row>
    <row r="83122" spans="2:2" x14ac:dyDescent="0.25">
      <c r="B83122" s="27"/>
    </row>
    <row r="83123" spans="2:2" x14ac:dyDescent="0.25">
      <c r="B83123" s="27"/>
    </row>
    <row r="83124" spans="2:2" x14ac:dyDescent="0.25">
      <c r="B83124" s="27"/>
    </row>
    <row r="83125" spans="2:2" x14ac:dyDescent="0.25">
      <c r="B83125" s="27"/>
    </row>
    <row r="83126" spans="2:2" x14ac:dyDescent="0.25">
      <c r="B83126" s="27"/>
    </row>
    <row r="83127" spans="2:2" x14ac:dyDescent="0.25">
      <c r="B83127" s="27"/>
    </row>
    <row r="83128" spans="2:2" x14ac:dyDescent="0.25">
      <c r="B83128" s="27"/>
    </row>
    <row r="83129" spans="2:2" x14ac:dyDescent="0.25">
      <c r="B83129" s="27"/>
    </row>
    <row r="83130" spans="2:2" x14ac:dyDescent="0.25">
      <c r="B83130" s="27"/>
    </row>
    <row r="83131" spans="2:2" x14ac:dyDescent="0.25">
      <c r="B83131" s="27"/>
    </row>
    <row r="83132" spans="2:2" x14ac:dyDescent="0.25">
      <c r="B83132" s="27"/>
    </row>
    <row r="83133" spans="2:2" x14ac:dyDescent="0.25">
      <c r="B83133" s="27"/>
    </row>
    <row r="83134" spans="2:2" x14ac:dyDescent="0.25">
      <c r="B83134" s="27"/>
    </row>
    <row r="83135" spans="2:2" x14ac:dyDescent="0.25">
      <c r="B83135" s="27"/>
    </row>
    <row r="83136" spans="2:2" x14ac:dyDescent="0.25">
      <c r="B83136" s="27"/>
    </row>
    <row r="83137" spans="2:2" x14ac:dyDescent="0.25">
      <c r="B83137" s="27"/>
    </row>
    <row r="83138" spans="2:2" x14ac:dyDescent="0.25">
      <c r="B83138" s="27"/>
    </row>
    <row r="83139" spans="2:2" x14ac:dyDescent="0.25">
      <c r="B83139" s="27"/>
    </row>
    <row r="83140" spans="2:2" x14ac:dyDescent="0.25">
      <c r="B83140" s="27"/>
    </row>
    <row r="83141" spans="2:2" x14ac:dyDescent="0.25">
      <c r="B83141" s="27"/>
    </row>
    <row r="83142" spans="2:2" x14ac:dyDescent="0.25">
      <c r="B83142" s="27"/>
    </row>
    <row r="83143" spans="2:2" x14ac:dyDescent="0.25">
      <c r="B83143" s="27"/>
    </row>
    <row r="83144" spans="2:2" x14ac:dyDescent="0.25">
      <c r="B83144" s="27"/>
    </row>
    <row r="83145" spans="2:2" x14ac:dyDescent="0.25">
      <c r="B83145" s="27"/>
    </row>
    <row r="83146" spans="2:2" x14ac:dyDescent="0.25">
      <c r="B83146" s="27"/>
    </row>
    <row r="83147" spans="2:2" x14ac:dyDescent="0.25">
      <c r="B83147" s="27"/>
    </row>
    <row r="83148" spans="2:2" x14ac:dyDescent="0.25">
      <c r="B83148" s="27"/>
    </row>
    <row r="83149" spans="2:2" x14ac:dyDescent="0.25">
      <c r="B83149" s="27"/>
    </row>
    <row r="83150" spans="2:2" x14ac:dyDescent="0.25">
      <c r="B83150" s="27"/>
    </row>
    <row r="83151" spans="2:2" x14ac:dyDescent="0.25">
      <c r="B83151" s="27"/>
    </row>
    <row r="83152" spans="2:2" x14ac:dyDescent="0.25">
      <c r="B83152" s="27"/>
    </row>
    <row r="83153" spans="2:2" x14ac:dyDescent="0.25">
      <c r="B83153" s="27"/>
    </row>
    <row r="83154" spans="2:2" x14ac:dyDescent="0.25">
      <c r="B83154" s="27"/>
    </row>
    <row r="83155" spans="2:2" x14ac:dyDescent="0.25">
      <c r="B83155" s="27"/>
    </row>
    <row r="83156" spans="2:2" x14ac:dyDescent="0.25">
      <c r="B83156" s="27"/>
    </row>
    <row r="83157" spans="2:2" x14ac:dyDescent="0.25">
      <c r="B83157" s="27"/>
    </row>
    <row r="83158" spans="2:2" x14ac:dyDescent="0.25">
      <c r="B83158" s="27"/>
    </row>
    <row r="83159" spans="2:2" x14ac:dyDescent="0.25">
      <c r="B83159" s="27"/>
    </row>
    <row r="83160" spans="2:2" x14ac:dyDescent="0.25">
      <c r="B83160" s="27"/>
    </row>
    <row r="83161" spans="2:2" x14ac:dyDescent="0.25">
      <c r="B83161" s="27"/>
    </row>
    <row r="83162" spans="2:2" x14ac:dyDescent="0.25">
      <c r="B83162" s="27"/>
    </row>
    <row r="83163" spans="2:2" x14ac:dyDescent="0.25">
      <c r="B83163" s="27"/>
    </row>
    <row r="83164" spans="2:2" x14ac:dyDescent="0.25">
      <c r="B83164" s="27"/>
    </row>
    <row r="83165" spans="2:2" x14ac:dyDescent="0.25">
      <c r="B83165" s="27"/>
    </row>
    <row r="83166" spans="2:2" x14ac:dyDescent="0.25">
      <c r="B83166" s="27"/>
    </row>
    <row r="83167" spans="2:2" x14ac:dyDescent="0.25">
      <c r="B83167" s="27"/>
    </row>
    <row r="83168" spans="2:2" x14ac:dyDescent="0.25">
      <c r="B83168" s="27"/>
    </row>
    <row r="83169" spans="2:2" x14ac:dyDescent="0.25">
      <c r="B83169" s="27"/>
    </row>
    <row r="83170" spans="2:2" x14ac:dyDescent="0.25">
      <c r="B83170" s="27"/>
    </row>
    <row r="83171" spans="2:2" x14ac:dyDescent="0.25">
      <c r="B83171" s="27"/>
    </row>
    <row r="83172" spans="2:2" x14ac:dyDescent="0.25">
      <c r="B83172" s="27"/>
    </row>
    <row r="83173" spans="2:2" x14ac:dyDescent="0.25">
      <c r="B83173" s="27"/>
    </row>
    <row r="83174" spans="2:2" x14ac:dyDescent="0.25">
      <c r="B83174" s="27"/>
    </row>
    <row r="83175" spans="2:2" x14ac:dyDescent="0.25">
      <c r="B83175" s="27"/>
    </row>
    <row r="83176" spans="2:2" x14ac:dyDescent="0.25">
      <c r="B83176" s="27"/>
    </row>
    <row r="83177" spans="2:2" x14ac:dyDescent="0.25">
      <c r="B83177" s="27"/>
    </row>
    <row r="83178" spans="2:2" x14ac:dyDescent="0.25">
      <c r="B83178" s="27"/>
    </row>
    <row r="83179" spans="2:2" x14ac:dyDescent="0.25">
      <c r="B83179" s="27"/>
    </row>
    <row r="83180" spans="2:2" x14ac:dyDescent="0.25">
      <c r="B83180" s="27"/>
    </row>
    <row r="83181" spans="2:2" x14ac:dyDescent="0.25">
      <c r="B83181" s="27"/>
    </row>
    <row r="83182" spans="2:2" x14ac:dyDescent="0.25">
      <c r="B83182" s="27"/>
    </row>
    <row r="83183" spans="2:2" x14ac:dyDescent="0.25">
      <c r="B83183" s="27"/>
    </row>
    <row r="83184" spans="2:2" x14ac:dyDescent="0.25">
      <c r="B83184" s="27"/>
    </row>
    <row r="83185" spans="2:2" x14ac:dyDescent="0.25">
      <c r="B83185" s="27"/>
    </row>
    <row r="83186" spans="2:2" x14ac:dyDescent="0.25">
      <c r="B83186" s="27"/>
    </row>
    <row r="83187" spans="2:2" x14ac:dyDescent="0.25">
      <c r="B83187" s="27"/>
    </row>
    <row r="83188" spans="2:2" x14ac:dyDescent="0.25">
      <c r="B83188" s="27"/>
    </row>
    <row r="83189" spans="2:2" x14ac:dyDescent="0.25">
      <c r="B83189" s="27"/>
    </row>
    <row r="83190" spans="2:2" x14ac:dyDescent="0.25">
      <c r="B83190" s="27"/>
    </row>
    <row r="83191" spans="2:2" x14ac:dyDescent="0.25">
      <c r="B83191" s="27"/>
    </row>
    <row r="83192" spans="2:2" x14ac:dyDescent="0.25">
      <c r="B83192" s="27"/>
    </row>
    <row r="83193" spans="2:2" x14ac:dyDescent="0.25">
      <c r="B83193" s="27"/>
    </row>
    <row r="83194" spans="2:2" x14ac:dyDescent="0.25">
      <c r="B83194" s="27"/>
    </row>
    <row r="83195" spans="2:2" x14ac:dyDescent="0.25">
      <c r="B83195" s="27"/>
    </row>
    <row r="83196" spans="2:2" x14ac:dyDescent="0.25">
      <c r="B83196" s="27"/>
    </row>
    <row r="83197" spans="2:2" x14ac:dyDescent="0.25">
      <c r="B83197" s="27"/>
    </row>
    <row r="83198" spans="2:2" x14ac:dyDescent="0.25">
      <c r="B83198" s="27"/>
    </row>
    <row r="83199" spans="2:2" x14ac:dyDescent="0.25">
      <c r="B83199" s="27"/>
    </row>
    <row r="83200" spans="2:2" x14ac:dyDescent="0.25">
      <c r="B83200" s="27"/>
    </row>
    <row r="83201" spans="2:2" x14ac:dyDescent="0.25">
      <c r="B83201" s="27"/>
    </row>
    <row r="83202" spans="2:2" x14ac:dyDescent="0.25">
      <c r="B83202" s="27"/>
    </row>
    <row r="83203" spans="2:2" x14ac:dyDescent="0.25">
      <c r="B83203" s="27"/>
    </row>
    <row r="83204" spans="2:2" x14ac:dyDescent="0.25">
      <c r="B83204" s="27"/>
    </row>
    <row r="83205" spans="2:2" x14ac:dyDescent="0.25">
      <c r="B83205" s="27"/>
    </row>
    <row r="83206" spans="2:2" x14ac:dyDescent="0.25">
      <c r="B83206" s="27"/>
    </row>
    <row r="83207" spans="2:2" x14ac:dyDescent="0.25">
      <c r="B83207" s="27"/>
    </row>
    <row r="83208" spans="2:2" x14ac:dyDescent="0.25">
      <c r="B83208" s="27"/>
    </row>
    <row r="83209" spans="2:2" x14ac:dyDescent="0.25">
      <c r="B83209" s="27"/>
    </row>
    <row r="83210" spans="2:2" x14ac:dyDescent="0.25">
      <c r="B83210" s="27"/>
    </row>
    <row r="83211" spans="2:2" x14ac:dyDescent="0.25">
      <c r="B83211" s="27"/>
    </row>
    <row r="83212" spans="2:2" x14ac:dyDescent="0.25">
      <c r="B83212" s="27"/>
    </row>
    <row r="83213" spans="2:2" x14ac:dyDescent="0.25">
      <c r="B83213" s="27"/>
    </row>
    <row r="83214" spans="2:2" x14ac:dyDescent="0.25">
      <c r="B83214" s="27"/>
    </row>
    <row r="83215" spans="2:2" x14ac:dyDescent="0.25">
      <c r="B83215" s="27"/>
    </row>
    <row r="83216" spans="2:2" x14ac:dyDescent="0.25">
      <c r="B83216" s="27"/>
    </row>
    <row r="83217" spans="2:2" x14ac:dyDescent="0.25">
      <c r="B83217" s="27"/>
    </row>
    <row r="83218" spans="2:2" x14ac:dyDescent="0.25">
      <c r="B83218" s="27"/>
    </row>
    <row r="83219" spans="2:2" x14ac:dyDescent="0.25">
      <c r="B83219" s="27"/>
    </row>
    <row r="83220" spans="2:2" x14ac:dyDescent="0.25">
      <c r="B83220" s="27"/>
    </row>
    <row r="83221" spans="2:2" x14ac:dyDescent="0.25">
      <c r="B83221" s="27"/>
    </row>
    <row r="83222" spans="2:2" x14ac:dyDescent="0.25">
      <c r="B83222" s="27"/>
    </row>
    <row r="83223" spans="2:2" x14ac:dyDescent="0.25">
      <c r="B83223" s="27"/>
    </row>
    <row r="83224" spans="2:2" x14ac:dyDescent="0.25">
      <c r="B83224" s="27"/>
    </row>
    <row r="83225" spans="2:2" x14ac:dyDescent="0.25">
      <c r="B83225" s="27"/>
    </row>
    <row r="83226" spans="2:2" x14ac:dyDescent="0.25">
      <c r="B83226" s="27"/>
    </row>
    <row r="83227" spans="2:2" x14ac:dyDescent="0.25">
      <c r="B83227" s="27"/>
    </row>
    <row r="83228" spans="2:2" x14ac:dyDescent="0.25">
      <c r="B83228" s="27"/>
    </row>
    <row r="83229" spans="2:2" x14ac:dyDescent="0.25">
      <c r="B83229" s="27"/>
    </row>
    <row r="83230" spans="2:2" x14ac:dyDescent="0.25">
      <c r="B83230" s="27"/>
    </row>
    <row r="83231" spans="2:2" x14ac:dyDescent="0.25">
      <c r="B83231" s="27"/>
    </row>
    <row r="83232" spans="2:2" x14ac:dyDescent="0.25">
      <c r="B83232" s="27"/>
    </row>
    <row r="83233" spans="2:2" x14ac:dyDescent="0.25">
      <c r="B83233" s="27"/>
    </row>
    <row r="83234" spans="2:2" x14ac:dyDescent="0.25">
      <c r="B83234" s="27"/>
    </row>
    <row r="83235" spans="2:2" x14ac:dyDescent="0.25">
      <c r="B83235" s="27"/>
    </row>
    <row r="83236" spans="2:2" x14ac:dyDescent="0.25">
      <c r="B83236" s="27"/>
    </row>
    <row r="83237" spans="2:2" x14ac:dyDescent="0.25">
      <c r="B83237" s="27"/>
    </row>
    <row r="83238" spans="2:2" x14ac:dyDescent="0.25">
      <c r="B83238" s="27"/>
    </row>
    <row r="83239" spans="2:2" x14ac:dyDescent="0.25">
      <c r="B83239" s="27"/>
    </row>
    <row r="83240" spans="2:2" x14ac:dyDescent="0.25">
      <c r="B83240" s="27"/>
    </row>
    <row r="83241" spans="2:2" x14ac:dyDescent="0.25">
      <c r="B83241" s="27"/>
    </row>
    <row r="83242" spans="2:2" x14ac:dyDescent="0.25">
      <c r="B83242" s="27"/>
    </row>
    <row r="83243" spans="2:2" x14ac:dyDescent="0.25">
      <c r="B83243" s="27"/>
    </row>
    <row r="83244" spans="2:2" x14ac:dyDescent="0.25">
      <c r="B83244" s="27"/>
    </row>
    <row r="83245" spans="2:2" x14ac:dyDescent="0.25">
      <c r="B83245" s="27"/>
    </row>
    <row r="83246" spans="2:2" x14ac:dyDescent="0.25">
      <c r="B83246" s="27"/>
    </row>
    <row r="83247" spans="2:2" x14ac:dyDescent="0.25">
      <c r="B83247" s="27"/>
    </row>
    <row r="83248" spans="2:2" x14ac:dyDescent="0.25">
      <c r="B83248" s="27"/>
    </row>
    <row r="83249" spans="2:2" x14ac:dyDescent="0.25">
      <c r="B83249" s="27"/>
    </row>
    <row r="83250" spans="2:2" x14ac:dyDescent="0.25">
      <c r="B83250" s="27"/>
    </row>
    <row r="83251" spans="2:2" x14ac:dyDescent="0.25">
      <c r="B83251" s="27"/>
    </row>
    <row r="83252" spans="2:2" x14ac:dyDescent="0.25">
      <c r="B83252" s="27"/>
    </row>
    <row r="83253" spans="2:2" x14ac:dyDescent="0.25">
      <c r="B83253" s="27"/>
    </row>
    <row r="83254" spans="2:2" x14ac:dyDescent="0.25">
      <c r="B83254" s="27"/>
    </row>
    <row r="83255" spans="2:2" x14ac:dyDescent="0.25">
      <c r="B83255" s="27"/>
    </row>
    <row r="83256" spans="2:2" x14ac:dyDescent="0.25">
      <c r="B83256" s="27"/>
    </row>
    <row r="83257" spans="2:2" x14ac:dyDescent="0.25">
      <c r="B83257" s="27"/>
    </row>
    <row r="83258" spans="2:2" x14ac:dyDescent="0.25">
      <c r="B83258" s="27"/>
    </row>
    <row r="83259" spans="2:2" x14ac:dyDescent="0.25">
      <c r="B83259" s="27"/>
    </row>
    <row r="83260" spans="2:2" x14ac:dyDescent="0.25">
      <c r="B83260" s="27"/>
    </row>
    <row r="83261" spans="2:2" x14ac:dyDescent="0.25">
      <c r="B83261" s="27"/>
    </row>
    <row r="83262" spans="2:2" x14ac:dyDescent="0.25">
      <c r="B83262" s="27"/>
    </row>
    <row r="83263" spans="2:2" x14ac:dyDescent="0.25">
      <c r="B83263" s="27"/>
    </row>
    <row r="83264" spans="2:2" x14ac:dyDescent="0.25">
      <c r="B83264" s="27"/>
    </row>
    <row r="83265" spans="2:2" x14ac:dyDescent="0.25">
      <c r="B83265" s="27"/>
    </row>
    <row r="83266" spans="2:2" x14ac:dyDescent="0.25">
      <c r="B83266" s="27"/>
    </row>
    <row r="83267" spans="2:2" x14ac:dyDescent="0.25">
      <c r="B83267" s="27"/>
    </row>
    <row r="83268" spans="2:2" x14ac:dyDescent="0.25">
      <c r="B83268" s="27"/>
    </row>
    <row r="83269" spans="2:2" x14ac:dyDescent="0.25">
      <c r="B83269" s="27"/>
    </row>
    <row r="83270" spans="2:2" x14ac:dyDescent="0.25">
      <c r="B83270" s="27"/>
    </row>
    <row r="83271" spans="2:2" x14ac:dyDescent="0.25">
      <c r="B83271" s="27"/>
    </row>
    <row r="83272" spans="2:2" x14ac:dyDescent="0.25">
      <c r="B83272" s="27"/>
    </row>
    <row r="83273" spans="2:2" x14ac:dyDescent="0.25">
      <c r="B83273" s="27"/>
    </row>
    <row r="83274" spans="2:2" x14ac:dyDescent="0.25">
      <c r="B83274" s="27"/>
    </row>
    <row r="83275" spans="2:2" x14ac:dyDescent="0.25">
      <c r="B83275" s="27"/>
    </row>
    <row r="83276" spans="2:2" x14ac:dyDescent="0.25">
      <c r="B83276" s="27"/>
    </row>
    <row r="83277" spans="2:2" x14ac:dyDescent="0.25">
      <c r="B83277" s="27"/>
    </row>
    <row r="83278" spans="2:2" x14ac:dyDescent="0.25">
      <c r="B83278" s="27"/>
    </row>
    <row r="83279" spans="2:2" x14ac:dyDescent="0.25">
      <c r="B83279" s="27"/>
    </row>
    <row r="83280" spans="2:2" x14ac:dyDescent="0.25">
      <c r="B83280" s="27"/>
    </row>
    <row r="83281" spans="2:2" x14ac:dyDescent="0.25">
      <c r="B83281" s="27"/>
    </row>
    <row r="83282" spans="2:2" x14ac:dyDescent="0.25">
      <c r="B83282" s="27"/>
    </row>
    <row r="83283" spans="2:2" x14ac:dyDescent="0.25">
      <c r="B83283" s="27"/>
    </row>
    <row r="83284" spans="2:2" x14ac:dyDescent="0.25">
      <c r="B83284" s="27"/>
    </row>
    <row r="83285" spans="2:2" x14ac:dyDescent="0.25">
      <c r="B83285" s="27"/>
    </row>
    <row r="83286" spans="2:2" x14ac:dyDescent="0.25">
      <c r="B83286" s="27"/>
    </row>
    <row r="83287" spans="2:2" x14ac:dyDescent="0.25">
      <c r="B83287" s="27"/>
    </row>
    <row r="83288" spans="2:2" x14ac:dyDescent="0.25">
      <c r="B83288" s="27"/>
    </row>
    <row r="83289" spans="2:2" x14ac:dyDescent="0.25">
      <c r="B83289" s="27"/>
    </row>
    <row r="83290" spans="2:2" x14ac:dyDescent="0.25">
      <c r="B83290" s="27"/>
    </row>
    <row r="83291" spans="2:2" x14ac:dyDescent="0.25">
      <c r="B83291" s="27"/>
    </row>
    <row r="83292" spans="2:2" x14ac:dyDescent="0.25">
      <c r="B83292" s="27"/>
    </row>
    <row r="83293" spans="2:2" x14ac:dyDescent="0.25">
      <c r="B83293" s="27"/>
    </row>
    <row r="83294" spans="2:2" x14ac:dyDescent="0.25">
      <c r="B83294" s="27"/>
    </row>
    <row r="83295" spans="2:2" x14ac:dyDescent="0.25">
      <c r="B83295" s="27"/>
    </row>
    <row r="83296" spans="2:2" x14ac:dyDescent="0.25">
      <c r="B83296" s="27"/>
    </row>
    <row r="83297" spans="2:2" x14ac:dyDescent="0.25">
      <c r="B83297" s="27"/>
    </row>
    <row r="83298" spans="2:2" x14ac:dyDescent="0.25">
      <c r="B83298" s="27"/>
    </row>
    <row r="83299" spans="2:2" x14ac:dyDescent="0.25">
      <c r="B83299" s="27"/>
    </row>
    <row r="83300" spans="2:2" x14ac:dyDescent="0.25">
      <c r="B83300" s="27"/>
    </row>
    <row r="83301" spans="2:2" x14ac:dyDescent="0.25">
      <c r="B83301" s="27"/>
    </row>
    <row r="83302" spans="2:2" x14ac:dyDescent="0.25">
      <c r="B83302" s="27"/>
    </row>
    <row r="83303" spans="2:2" x14ac:dyDescent="0.25">
      <c r="B83303" s="27"/>
    </row>
    <row r="83304" spans="2:2" x14ac:dyDescent="0.25">
      <c r="B83304" s="27"/>
    </row>
    <row r="83305" spans="2:2" x14ac:dyDescent="0.25">
      <c r="B83305" s="27"/>
    </row>
    <row r="83306" spans="2:2" x14ac:dyDescent="0.25">
      <c r="B83306" s="27"/>
    </row>
    <row r="83307" spans="2:2" x14ac:dyDescent="0.25">
      <c r="B83307" s="27"/>
    </row>
    <row r="83308" spans="2:2" x14ac:dyDescent="0.25">
      <c r="B83308" s="27"/>
    </row>
    <row r="83309" spans="2:2" x14ac:dyDescent="0.25">
      <c r="B83309" s="27"/>
    </row>
    <row r="83310" spans="2:2" x14ac:dyDescent="0.25">
      <c r="B83310" s="27"/>
    </row>
    <row r="83311" spans="2:2" x14ac:dyDescent="0.25">
      <c r="B83311" s="27"/>
    </row>
    <row r="83312" spans="2:2" x14ac:dyDescent="0.25">
      <c r="B83312" s="27"/>
    </row>
    <row r="83313" spans="2:2" x14ac:dyDescent="0.25">
      <c r="B83313" s="27"/>
    </row>
    <row r="83314" spans="2:2" x14ac:dyDescent="0.25">
      <c r="B83314" s="27"/>
    </row>
    <row r="83315" spans="2:2" x14ac:dyDescent="0.25">
      <c r="B83315" s="27"/>
    </row>
    <row r="83316" spans="2:2" x14ac:dyDescent="0.25">
      <c r="B83316" s="27"/>
    </row>
    <row r="83317" spans="2:2" x14ac:dyDescent="0.25">
      <c r="B83317" s="27"/>
    </row>
    <row r="83318" spans="2:2" x14ac:dyDescent="0.25">
      <c r="B83318" s="27"/>
    </row>
    <row r="83319" spans="2:2" x14ac:dyDescent="0.25">
      <c r="B83319" s="27"/>
    </row>
    <row r="83320" spans="2:2" x14ac:dyDescent="0.25">
      <c r="B83320" s="27"/>
    </row>
    <row r="83321" spans="2:2" x14ac:dyDescent="0.25">
      <c r="B83321" s="27"/>
    </row>
    <row r="83322" spans="2:2" x14ac:dyDescent="0.25">
      <c r="B83322" s="27"/>
    </row>
    <row r="83323" spans="2:2" x14ac:dyDescent="0.25">
      <c r="B83323" s="27"/>
    </row>
    <row r="83324" spans="2:2" x14ac:dyDescent="0.25">
      <c r="B83324" s="27"/>
    </row>
    <row r="83325" spans="2:2" x14ac:dyDescent="0.25">
      <c r="B83325" s="27"/>
    </row>
    <row r="83326" spans="2:2" x14ac:dyDescent="0.25">
      <c r="B83326" s="27"/>
    </row>
    <row r="83327" spans="2:2" x14ac:dyDescent="0.25">
      <c r="B83327" s="27"/>
    </row>
    <row r="83328" spans="2:2" x14ac:dyDescent="0.25">
      <c r="B83328" s="27"/>
    </row>
    <row r="83329" spans="2:2" x14ac:dyDescent="0.25">
      <c r="B83329" s="27"/>
    </row>
    <row r="83330" spans="2:2" x14ac:dyDescent="0.25">
      <c r="B83330" s="27"/>
    </row>
    <row r="83331" spans="2:2" x14ac:dyDescent="0.25">
      <c r="B83331" s="27"/>
    </row>
    <row r="83332" spans="2:2" x14ac:dyDescent="0.25">
      <c r="B83332" s="27"/>
    </row>
    <row r="83333" spans="2:2" x14ac:dyDescent="0.25">
      <c r="B83333" s="27"/>
    </row>
    <row r="83334" spans="2:2" x14ac:dyDescent="0.25">
      <c r="B83334" s="27"/>
    </row>
    <row r="83335" spans="2:2" x14ac:dyDescent="0.25">
      <c r="B83335" s="27"/>
    </row>
    <row r="83336" spans="2:2" x14ac:dyDescent="0.25">
      <c r="B83336" s="27"/>
    </row>
    <row r="83337" spans="2:2" x14ac:dyDescent="0.25">
      <c r="B83337" s="27"/>
    </row>
    <row r="83338" spans="2:2" x14ac:dyDescent="0.25">
      <c r="B83338" s="27"/>
    </row>
    <row r="83339" spans="2:2" x14ac:dyDescent="0.25">
      <c r="B83339" s="27"/>
    </row>
    <row r="83340" spans="2:2" x14ac:dyDescent="0.25">
      <c r="B83340" s="27"/>
    </row>
    <row r="83341" spans="2:2" x14ac:dyDescent="0.25">
      <c r="B83341" s="27"/>
    </row>
    <row r="83342" spans="2:2" x14ac:dyDescent="0.25">
      <c r="B83342" s="27"/>
    </row>
    <row r="83343" spans="2:2" x14ac:dyDescent="0.25">
      <c r="B83343" s="27"/>
    </row>
    <row r="83344" spans="2:2" x14ac:dyDescent="0.25">
      <c r="B83344" s="27"/>
    </row>
    <row r="83345" spans="2:2" x14ac:dyDescent="0.25">
      <c r="B83345" s="27"/>
    </row>
    <row r="83346" spans="2:2" x14ac:dyDescent="0.25">
      <c r="B83346" s="27"/>
    </row>
    <row r="83347" spans="2:2" x14ac:dyDescent="0.25">
      <c r="B83347" s="27"/>
    </row>
    <row r="83348" spans="2:2" x14ac:dyDescent="0.25">
      <c r="B83348" s="27"/>
    </row>
    <row r="83349" spans="2:2" x14ac:dyDescent="0.25">
      <c r="B83349" s="27"/>
    </row>
    <row r="83350" spans="2:2" x14ac:dyDescent="0.25">
      <c r="B83350" s="27"/>
    </row>
    <row r="83351" spans="2:2" x14ac:dyDescent="0.25">
      <c r="B83351" s="27"/>
    </row>
    <row r="83352" spans="2:2" x14ac:dyDescent="0.25">
      <c r="B83352" s="27"/>
    </row>
    <row r="83353" spans="2:2" x14ac:dyDescent="0.25">
      <c r="B83353" s="27"/>
    </row>
    <row r="83354" spans="2:2" x14ac:dyDescent="0.25">
      <c r="B83354" s="27"/>
    </row>
    <row r="83355" spans="2:2" x14ac:dyDescent="0.25">
      <c r="B83355" s="27"/>
    </row>
    <row r="83356" spans="2:2" x14ac:dyDescent="0.25">
      <c r="B83356" s="27"/>
    </row>
    <row r="83357" spans="2:2" x14ac:dyDescent="0.25">
      <c r="B83357" s="27"/>
    </row>
    <row r="83358" spans="2:2" x14ac:dyDescent="0.25">
      <c r="B83358" s="27"/>
    </row>
    <row r="83359" spans="2:2" x14ac:dyDescent="0.25">
      <c r="B83359" s="27"/>
    </row>
    <row r="83360" spans="2:2" x14ac:dyDescent="0.25">
      <c r="B83360" s="27"/>
    </row>
    <row r="83361" spans="2:2" x14ac:dyDescent="0.25">
      <c r="B83361" s="27"/>
    </row>
    <row r="83362" spans="2:2" x14ac:dyDescent="0.25">
      <c r="B83362" s="27"/>
    </row>
    <row r="83363" spans="2:2" x14ac:dyDescent="0.25">
      <c r="B83363" s="27"/>
    </row>
    <row r="83364" spans="2:2" x14ac:dyDescent="0.25">
      <c r="B83364" s="27"/>
    </row>
    <row r="83365" spans="2:2" x14ac:dyDescent="0.25">
      <c r="B83365" s="27"/>
    </row>
    <row r="83366" spans="2:2" x14ac:dyDescent="0.25">
      <c r="B83366" s="27"/>
    </row>
    <row r="83367" spans="2:2" x14ac:dyDescent="0.25">
      <c r="B83367" s="27"/>
    </row>
    <row r="83368" spans="2:2" x14ac:dyDescent="0.25">
      <c r="B83368" s="27"/>
    </row>
    <row r="83369" spans="2:2" x14ac:dyDescent="0.25">
      <c r="B83369" s="27"/>
    </row>
    <row r="83370" spans="2:2" x14ac:dyDescent="0.25">
      <c r="B83370" s="27"/>
    </row>
    <row r="83371" spans="2:2" x14ac:dyDescent="0.25">
      <c r="B83371" s="27"/>
    </row>
    <row r="83372" spans="2:2" x14ac:dyDescent="0.25">
      <c r="B83372" s="27"/>
    </row>
    <row r="83373" spans="2:2" x14ac:dyDescent="0.25">
      <c r="B83373" s="27"/>
    </row>
    <row r="83374" spans="2:2" x14ac:dyDescent="0.25">
      <c r="B83374" s="27"/>
    </row>
    <row r="83375" spans="2:2" x14ac:dyDescent="0.25">
      <c r="B83375" s="27"/>
    </row>
    <row r="83376" spans="2:2" x14ac:dyDescent="0.25">
      <c r="B83376" s="27"/>
    </row>
    <row r="83377" spans="2:2" x14ac:dyDescent="0.25">
      <c r="B83377" s="27"/>
    </row>
    <row r="83378" spans="2:2" x14ac:dyDescent="0.25">
      <c r="B83378" s="27"/>
    </row>
    <row r="83379" spans="2:2" x14ac:dyDescent="0.25">
      <c r="B83379" s="27"/>
    </row>
    <row r="83380" spans="2:2" x14ac:dyDescent="0.25">
      <c r="B83380" s="27"/>
    </row>
    <row r="83381" spans="2:2" x14ac:dyDescent="0.25">
      <c r="B83381" s="27"/>
    </row>
    <row r="83382" spans="2:2" x14ac:dyDescent="0.25">
      <c r="B83382" s="27"/>
    </row>
    <row r="83383" spans="2:2" x14ac:dyDescent="0.25">
      <c r="B83383" s="27"/>
    </row>
    <row r="83384" spans="2:2" x14ac:dyDescent="0.25">
      <c r="B83384" s="27"/>
    </row>
    <row r="83385" spans="2:2" x14ac:dyDescent="0.25">
      <c r="B83385" s="27"/>
    </row>
    <row r="83386" spans="2:2" x14ac:dyDescent="0.25">
      <c r="B83386" s="27"/>
    </row>
    <row r="83387" spans="2:2" x14ac:dyDescent="0.25">
      <c r="B83387" s="27"/>
    </row>
    <row r="83388" spans="2:2" x14ac:dyDescent="0.25">
      <c r="B83388" s="27"/>
    </row>
    <row r="83389" spans="2:2" x14ac:dyDescent="0.25">
      <c r="B83389" s="27"/>
    </row>
    <row r="83390" spans="2:2" x14ac:dyDescent="0.25">
      <c r="B83390" s="27"/>
    </row>
    <row r="83391" spans="2:2" x14ac:dyDescent="0.25">
      <c r="B83391" s="27"/>
    </row>
    <row r="83392" spans="2:2" x14ac:dyDescent="0.25">
      <c r="B83392" s="27"/>
    </row>
    <row r="83393" spans="2:2" x14ac:dyDescent="0.25">
      <c r="B83393" s="27"/>
    </row>
    <row r="83394" spans="2:2" x14ac:dyDescent="0.25">
      <c r="B83394" s="27"/>
    </row>
    <row r="83395" spans="2:2" x14ac:dyDescent="0.25">
      <c r="B83395" s="27"/>
    </row>
    <row r="83396" spans="2:2" x14ac:dyDescent="0.25">
      <c r="B83396" s="27"/>
    </row>
    <row r="83397" spans="2:2" x14ac:dyDescent="0.25">
      <c r="B83397" s="27"/>
    </row>
    <row r="83398" spans="2:2" x14ac:dyDescent="0.25">
      <c r="B83398" s="27"/>
    </row>
    <row r="83399" spans="2:2" x14ac:dyDescent="0.25">
      <c r="B83399" s="27"/>
    </row>
    <row r="83400" spans="2:2" x14ac:dyDescent="0.25">
      <c r="B83400" s="27"/>
    </row>
    <row r="83401" spans="2:2" x14ac:dyDescent="0.25">
      <c r="B83401" s="27"/>
    </row>
    <row r="83402" spans="2:2" x14ac:dyDescent="0.25">
      <c r="B83402" s="27"/>
    </row>
    <row r="83403" spans="2:2" x14ac:dyDescent="0.25">
      <c r="B83403" s="27"/>
    </row>
    <row r="83404" spans="2:2" x14ac:dyDescent="0.25">
      <c r="B83404" s="27"/>
    </row>
    <row r="83405" spans="2:2" x14ac:dyDescent="0.25">
      <c r="B83405" s="27"/>
    </row>
    <row r="83406" spans="2:2" x14ac:dyDescent="0.25">
      <c r="B83406" s="27"/>
    </row>
    <row r="83407" spans="2:2" x14ac:dyDescent="0.25">
      <c r="B83407" s="27"/>
    </row>
    <row r="83408" spans="2:2" x14ac:dyDescent="0.25">
      <c r="B83408" s="27"/>
    </row>
    <row r="83409" spans="2:2" x14ac:dyDescent="0.25">
      <c r="B83409" s="27"/>
    </row>
    <row r="83410" spans="2:2" x14ac:dyDescent="0.25">
      <c r="B83410" s="27"/>
    </row>
    <row r="83411" spans="2:2" x14ac:dyDescent="0.25">
      <c r="B83411" s="27"/>
    </row>
    <row r="83412" spans="2:2" x14ac:dyDescent="0.25">
      <c r="B83412" s="27"/>
    </row>
    <row r="83413" spans="2:2" x14ac:dyDescent="0.25">
      <c r="B83413" s="27"/>
    </row>
    <row r="83414" spans="2:2" x14ac:dyDescent="0.25">
      <c r="B83414" s="27"/>
    </row>
    <row r="83415" spans="2:2" x14ac:dyDescent="0.25">
      <c r="B83415" s="27"/>
    </row>
    <row r="83416" spans="2:2" x14ac:dyDescent="0.25">
      <c r="B83416" s="27"/>
    </row>
    <row r="83417" spans="2:2" x14ac:dyDescent="0.25">
      <c r="B83417" s="27"/>
    </row>
    <row r="83418" spans="2:2" x14ac:dyDescent="0.25">
      <c r="B83418" s="27"/>
    </row>
    <row r="83419" spans="2:2" x14ac:dyDescent="0.25">
      <c r="B83419" s="27"/>
    </row>
    <row r="83420" spans="2:2" x14ac:dyDescent="0.25">
      <c r="B83420" s="27"/>
    </row>
    <row r="83421" spans="2:2" x14ac:dyDescent="0.25">
      <c r="B83421" s="27"/>
    </row>
    <row r="83422" spans="2:2" x14ac:dyDescent="0.25">
      <c r="B83422" s="27"/>
    </row>
    <row r="83423" spans="2:2" x14ac:dyDescent="0.25">
      <c r="B83423" s="27"/>
    </row>
    <row r="83424" spans="2:2" x14ac:dyDescent="0.25">
      <c r="B83424" s="27"/>
    </row>
    <row r="83425" spans="2:2" x14ac:dyDescent="0.25">
      <c r="B83425" s="27"/>
    </row>
    <row r="83426" spans="2:2" x14ac:dyDescent="0.25">
      <c r="B83426" s="27"/>
    </row>
    <row r="83427" spans="2:2" x14ac:dyDescent="0.25">
      <c r="B83427" s="27"/>
    </row>
    <row r="83428" spans="2:2" x14ac:dyDescent="0.25">
      <c r="B83428" s="27"/>
    </row>
    <row r="83429" spans="2:2" x14ac:dyDescent="0.25">
      <c r="B83429" s="27"/>
    </row>
    <row r="83430" spans="2:2" x14ac:dyDescent="0.25">
      <c r="B83430" s="27"/>
    </row>
    <row r="83431" spans="2:2" x14ac:dyDescent="0.25">
      <c r="B83431" s="27"/>
    </row>
    <row r="83432" spans="2:2" x14ac:dyDescent="0.25">
      <c r="B83432" s="27"/>
    </row>
    <row r="83433" spans="2:2" x14ac:dyDescent="0.25">
      <c r="B83433" s="27"/>
    </row>
    <row r="83434" spans="2:2" x14ac:dyDescent="0.25">
      <c r="B83434" s="27"/>
    </row>
    <row r="83435" spans="2:2" x14ac:dyDescent="0.25">
      <c r="B83435" s="27"/>
    </row>
    <row r="83436" spans="2:2" x14ac:dyDescent="0.25">
      <c r="B83436" s="27"/>
    </row>
    <row r="83437" spans="2:2" x14ac:dyDescent="0.25">
      <c r="B83437" s="27"/>
    </row>
    <row r="83438" spans="2:2" x14ac:dyDescent="0.25">
      <c r="B83438" s="27"/>
    </row>
    <row r="83439" spans="2:2" x14ac:dyDescent="0.25">
      <c r="B83439" s="27"/>
    </row>
    <row r="83440" spans="2:2" x14ac:dyDescent="0.25">
      <c r="B83440" s="27"/>
    </row>
    <row r="83441" spans="2:2" x14ac:dyDescent="0.25">
      <c r="B83441" s="27"/>
    </row>
    <row r="83442" spans="2:2" x14ac:dyDescent="0.25">
      <c r="B83442" s="27"/>
    </row>
    <row r="83443" spans="2:2" x14ac:dyDescent="0.25">
      <c r="B83443" s="27"/>
    </row>
    <row r="83444" spans="2:2" x14ac:dyDescent="0.25">
      <c r="B83444" s="27"/>
    </row>
    <row r="83445" spans="2:2" x14ac:dyDescent="0.25">
      <c r="B83445" s="27"/>
    </row>
    <row r="83446" spans="2:2" x14ac:dyDescent="0.25">
      <c r="B83446" s="27"/>
    </row>
    <row r="83447" spans="2:2" x14ac:dyDescent="0.25">
      <c r="B83447" s="27"/>
    </row>
    <row r="83448" spans="2:2" x14ac:dyDescent="0.25">
      <c r="B83448" s="27"/>
    </row>
    <row r="83449" spans="2:2" x14ac:dyDescent="0.25">
      <c r="B83449" s="27"/>
    </row>
    <row r="83450" spans="2:2" x14ac:dyDescent="0.25">
      <c r="B83450" s="27"/>
    </row>
    <row r="83451" spans="2:2" x14ac:dyDescent="0.25">
      <c r="B83451" s="27"/>
    </row>
    <row r="83452" spans="2:2" x14ac:dyDescent="0.25">
      <c r="B83452" s="27"/>
    </row>
    <row r="83453" spans="2:2" x14ac:dyDescent="0.25">
      <c r="B83453" s="27"/>
    </row>
    <row r="83454" spans="2:2" x14ac:dyDescent="0.25">
      <c r="B83454" s="27"/>
    </row>
    <row r="83455" spans="2:2" x14ac:dyDescent="0.25">
      <c r="B83455" s="27"/>
    </row>
    <row r="83456" spans="2:2" x14ac:dyDescent="0.25">
      <c r="B83456" s="27"/>
    </row>
    <row r="83457" spans="2:2" x14ac:dyDescent="0.25">
      <c r="B83457" s="27"/>
    </row>
    <row r="83458" spans="2:2" x14ac:dyDescent="0.25">
      <c r="B83458" s="27"/>
    </row>
    <row r="83459" spans="2:2" x14ac:dyDescent="0.25">
      <c r="B83459" s="27"/>
    </row>
    <row r="83460" spans="2:2" x14ac:dyDescent="0.25">
      <c r="B83460" s="27"/>
    </row>
    <row r="83461" spans="2:2" x14ac:dyDescent="0.25">
      <c r="B83461" s="27"/>
    </row>
    <row r="83462" spans="2:2" x14ac:dyDescent="0.25">
      <c r="B83462" s="27"/>
    </row>
    <row r="83463" spans="2:2" x14ac:dyDescent="0.25">
      <c r="B83463" s="27"/>
    </row>
    <row r="83464" spans="2:2" x14ac:dyDescent="0.25">
      <c r="B83464" s="27"/>
    </row>
    <row r="83465" spans="2:2" x14ac:dyDescent="0.25">
      <c r="B83465" s="27"/>
    </row>
    <row r="83466" spans="2:2" x14ac:dyDescent="0.25">
      <c r="B83466" s="27"/>
    </row>
    <row r="83467" spans="2:2" x14ac:dyDescent="0.25">
      <c r="B83467" s="27"/>
    </row>
    <row r="83468" spans="2:2" x14ac:dyDescent="0.25">
      <c r="B83468" s="27"/>
    </row>
    <row r="83469" spans="2:2" x14ac:dyDescent="0.25">
      <c r="B83469" s="27"/>
    </row>
    <row r="83470" spans="2:2" x14ac:dyDescent="0.25">
      <c r="B83470" s="27"/>
    </row>
    <row r="83471" spans="2:2" x14ac:dyDescent="0.25">
      <c r="B83471" s="27"/>
    </row>
    <row r="83472" spans="2:2" x14ac:dyDescent="0.25">
      <c r="B83472" s="27"/>
    </row>
    <row r="83473" spans="2:2" x14ac:dyDescent="0.25">
      <c r="B83473" s="27"/>
    </row>
    <row r="83474" spans="2:2" x14ac:dyDescent="0.25">
      <c r="B83474" s="27"/>
    </row>
    <row r="83475" spans="2:2" x14ac:dyDescent="0.25">
      <c r="B83475" s="27"/>
    </row>
    <row r="83476" spans="2:2" x14ac:dyDescent="0.25">
      <c r="B83476" s="27"/>
    </row>
    <row r="83477" spans="2:2" x14ac:dyDescent="0.25">
      <c r="B83477" s="27"/>
    </row>
    <row r="83478" spans="2:2" x14ac:dyDescent="0.25">
      <c r="B83478" s="27"/>
    </row>
    <row r="83479" spans="2:2" x14ac:dyDescent="0.25">
      <c r="B83479" s="27"/>
    </row>
    <row r="83480" spans="2:2" x14ac:dyDescent="0.25">
      <c r="B83480" s="27"/>
    </row>
    <row r="83481" spans="2:2" x14ac:dyDescent="0.25">
      <c r="B83481" s="27"/>
    </row>
    <row r="83482" spans="2:2" x14ac:dyDescent="0.25">
      <c r="B83482" s="27"/>
    </row>
    <row r="83483" spans="2:2" x14ac:dyDescent="0.25">
      <c r="B83483" s="27"/>
    </row>
    <row r="83484" spans="2:2" x14ac:dyDescent="0.25">
      <c r="B83484" s="27"/>
    </row>
    <row r="83485" spans="2:2" x14ac:dyDescent="0.25">
      <c r="B83485" s="27"/>
    </row>
    <row r="83486" spans="2:2" x14ac:dyDescent="0.25">
      <c r="B83486" s="27"/>
    </row>
    <row r="83487" spans="2:2" x14ac:dyDescent="0.25">
      <c r="B83487" s="27"/>
    </row>
    <row r="83488" spans="2:2" x14ac:dyDescent="0.25">
      <c r="B83488" s="27"/>
    </row>
    <row r="83489" spans="2:2" x14ac:dyDescent="0.25">
      <c r="B83489" s="27"/>
    </row>
    <row r="83490" spans="2:2" x14ac:dyDescent="0.25">
      <c r="B83490" s="27"/>
    </row>
    <row r="83491" spans="2:2" x14ac:dyDescent="0.25">
      <c r="B83491" s="27"/>
    </row>
    <row r="83492" spans="2:2" x14ac:dyDescent="0.25">
      <c r="B83492" s="27"/>
    </row>
    <row r="83493" spans="2:2" x14ac:dyDescent="0.25">
      <c r="B83493" s="27"/>
    </row>
    <row r="83494" spans="2:2" x14ac:dyDescent="0.25">
      <c r="B83494" s="27"/>
    </row>
    <row r="83495" spans="2:2" x14ac:dyDescent="0.25">
      <c r="B83495" s="27"/>
    </row>
    <row r="83496" spans="2:2" x14ac:dyDescent="0.25">
      <c r="B83496" s="27"/>
    </row>
    <row r="83497" spans="2:2" x14ac:dyDescent="0.25">
      <c r="B83497" s="27"/>
    </row>
    <row r="83498" spans="2:2" x14ac:dyDescent="0.25">
      <c r="B83498" s="27"/>
    </row>
    <row r="83499" spans="2:2" x14ac:dyDescent="0.25">
      <c r="B83499" s="27"/>
    </row>
    <row r="83500" spans="2:2" x14ac:dyDescent="0.25">
      <c r="B83500" s="27"/>
    </row>
    <row r="83501" spans="2:2" x14ac:dyDescent="0.25">
      <c r="B83501" s="27"/>
    </row>
    <row r="83502" spans="2:2" x14ac:dyDescent="0.25">
      <c r="B83502" s="27"/>
    </row>
    <row r="83503" spans="2:2" x14ac:dyDescent="0.25">
      <c r="B83503" s="27"/>
    </row>
    <row r="83504" spans="2:2" x14ac:dyDescent="0.25">
      <c r="B83504" s="27"/>
    </row>
    <row r="83505" spans="2:2" x14ac:dyDescent="0.25">
      <c r="B83505" s="27"/>
    </row>
    <row r="83506" spans="2:2" x14ac:dyDescent="0.25">
      <c r="B83506" s="27"/>
    </row>
    <row r="83507" spans="2:2" x14ac:dyDescent="0.25">
      <c r="B83507" s="27"/>
    </row>
    <row r="83508" spans="2:2" x14ac:dyDescent="0.25">
      <c r="B83508" s="27"/>
    </row>
    <row r="83509" spans="2:2" x14ac:dyDescent="0.25">
      <c r="B83509" s="27"/>
    </row>
    <row r="83510" spans="2:2" x14ac:dyDescent="0.25">
      <c r="B83510" s="27"/>
    </row>
    <row r="83511" spans="2:2" x14ac:dyDescent="0.25">
      <c r="B83511" s="27"/>
    </row>
    <row r="83512" spans="2:2" x14ac:dyDescent="0.25">
      <c r="B83512" s="27"/>
    </row>
    <row r="83513" spans="2:2" x14ac:dyDescent="0.25">
      <c r="B83513" s="27"/>
    </row>
    <row r="83514" spans="2:2" x14ac:dyDescent="0.25">
      <c r="B83514" s="27"/>
    </row>
    <row r="83515" spans="2:2" x14ac:dyDescent="0.25">
      <c r="B83515" s="27"/>
    </row>
    <row r="83516" spans="2:2" x14ac:dyDescent="0.25">
      <c r="B83516" s="27"/>
    </row>
    <row r="83517" spans="2:2" x14ac:dyDescent="0.25">
      <c r="B83517" s="27"/>
    </row>
    <row r="83518" spans="2:2" x14ac:dyDescent="0.25">
      <c r="B83518" s="27"/>
    </row>
    <row r="83519" spans="2:2" x14ac:dyDescent="0.25">
      <c r="B83519" s="27"/>
    </row>
    <row r="83520" spans="2:2" x14ac:dyDescent="0.25">
      <c r="B83520" s="27"/>
    </row>
    <row r="83521" spans="2:2" x14ac:dyDescent="0.25">
      <c r="B83521" s="27"/>
    </row>
    <row r="83522" spans="2:2" x14ac:dyDescent="0.25">
      <c r="B83522" s="27"/>
    </row>
    <row r="83523" spans="2:2" x14ac:dyDescent="0.25">
      <c r="B83523" s="27"/>
    </row>
    <row r="83524" spans="2:2" x14ac:dyDescent="0.25">
      <c r="B83524" s="27"/>
    </row>
    <row r="83525" spans="2:2" x14ac:dyDescent="0.25">
      <c r="B83525" s="27"/>
    </row>
    <row r="83526" spans="2:2" x14ac:dyDescent="0.25">
      <c r="B83526" s="27"/>
    </row>
    <row r="83527" spans="2:2" x14ac:dyDescent="0.25">
      <c r="B83527" s="27"/>
    </row>
    <row r="83528" spans="2:2" x14ac:dyDescent="0.25">
      <c r="B83528" s="27"/>
    </row>
    <row r="83529" spans="2:2" x14ac:dyDescent="0.25">
      <c r="B83529" s="27"/>
    </row>
    <row r="83530" spans="2:2" x14ac:dyDescent="0.25">
      <c r="B83530" s="27"/>
    </row>
    <row r="83531" spans="2:2" x14ac:dyDescent="0.25">
      <c r="B83531" s="27"/>
    </row>
    <row r="83532" spans="2:2" x14ac:dyDescent="0.25">
      <c r="B83532" s="27"/>
    </row>
    <row r="83533" spans="2:2" x14ac:dyDescent="0.25">
      <c r="B83533" s="27"/>
    </row>
    <row r="83534" spans="2:2" x14ac:dyDescent="0.25">
      <c r="B83534" s="27"/>
    </row>
    <row r="83535" spans="2:2" x14ac:dyDescent="0.25">
      <c r="B83535" s="27"/>
    </row>
    <row r="83536" spans="2:2" x14ac:dyDescent="0.25">
      <c r="B83536" s="27"/>
    </row>
    <row r="83537" spans="2:2" x14ac:dyDescent="0.25">
      <c r="B83537" s="27"/>
    </row>
    <row r="83538" spans="2:2" x14ac:dyDescent="0.25">
      <c r="B83538" s="27"/>
    </row>
    <row r="83539" spans="2:2" x14ac:dyDescent="0.25">
      <c r="B83539" s="27"/>
    </row>
    <row r="83540" spans="2:2" x14ac:dyDescent="0.25">
      <c r="B83540" s="27"/>
    </row>
    <row r="83549" spans="2:2" x14ac:dyDescent="0.25">
      <c r="B83549" s="27"/>
    </row>
    <row r="83550" spans="2:2" x14ac:dyDescent="0.25">
      <c r="B83550" s="27"/>
    </row>
    <row r="83551" spans="2:2" x14ac:dyDescent="0.25">
      <c r="B83551" s="27"/>
    </row>
    <row r="83552" spans="2:2" x14ac:dyDescent="0.25">
      <c r="B83552" s="27"/>
    </row>
    <row r="83553" spans="2:2" x14ac:dyDescent="0.25">
      <c r="B83553" s="27"/>
    </row>
    <row r="83554" spans="2:2" x14ac:dyDescent="0.25">
      <c r="B83554" s="27"/>
    </row>
    <row r="83555" spans="2:2" x14ac:dyDescent="0.25">
      <c r="B83555" s="27"/>
    </row>
    <row r="83556" spans="2:2" x14ac:dyDescent="0.25">
      <c r="B83556" s="27"/>
    </row>
    <row r="83557" spans="2:2" x14ac:dyDescent="0.25">
      <c r="B83557" s="27"/>
    </row>
    <row r="83558" spans="2:2" x14ac:dyDescent="0.25">
      <c r="B83558" s="27"/>
    </row>
    <row r="83559" spans="2:2" x14ac:dyDescent="0.25">
      <c r="B83559" s="27"/>
    </row>
    <row r="83560" spans="2:2" x14ac:dyDescent="0.25">
      <c r="B83560" s="27"/>
    </row>
    <row r="83561" spans="2:2" x14ac:dyDescent="0.25">
      <c r="B83561" s="27"/>
    </row>
    <row r="83581" spans="2:2" x14ac:dyDescent="0.25">
      <c r="B83581" s="27"/>
    </row>
    <row r="83582" spans="2:2" x14ac:dyDescent="0.25">
      <c r="B83582" s="27"/>
    </row>
    <row r="83583" spans="2:2" x14ac:dyDescent="0.25">
      <c r="B83583" s="27"/>
    </row>
    <row r="83584" spans="2:2" x14ac:dyDescent="0.25">
      <c r="B83584" s="27"/>
    </row>
    <row r="83585" spans="2:2" x14ac:dyDescent="0.25">
      <c r="B83585" s="27"/>
    </row>
    <row r="83586" spans="2:2" x14ac:dyDescent="0.25">
      <c r="B83586" s="27"/>
    </row>
    <row r="83587" spans="2:2" x14ac:dyDescent="0.25">
      <c r="B83587" s="27"/>
    </row>
    <row r="83588" spans="2:2" x14ac:dyDescent="0.25">
      <c r="B83588" s="27"/>
    </row>
    <row r="83589" spans="2:2" x14ac:dyDescent="0.25">
      <c r="B83589" s="27"/>
    </row>
    <row r="83590" spans="2:2" x14ac:dyDescent="0.25">
      <c r="B83590" s="27"/>
    </row>
    <row r="83591" spans="2:2" x14ac:dyDescent="0.25">
      <c r="B83591" s="27"/>
    </row>
    <row r="83592" spans="2:2" x14ac:dyDescent="0.25">
      <c r="B83592" s="27"/>
    </row>
    <row r="83593" spans="2:2" x14ac:dyDescent="0.25">
      <c r="B83593" s="27"/>
    </row>
    <row r="83594" spans="2:2" x14ac:dyDescent="0.25">
      <c r="B83594" s="27"/>
    </row>
    <row r="83595" spans="2:2" x14ac:dyDescent="0.25">
      <c r="B83595" s="27"/>
    </row>
    <row r="83596" spans="2:2" x14ac:dyDescent="0.25">
      <c r="B83596" s="27"/>
    </row>
    <row r="83639" spans="2:2" x14ac:dyDescent="0.25">
      <c r="B83639" s="27"/>
    </row>
    <row r="83644" spans="2:2" x14ac:dyDescent="0.25">
      <c r="B83644" s="27"/>
    </row>
    <row r="83648" spans="2:2" x14ac:dyDescent="0.25">
      <c r="B83648" s="27"/>
    </row>
    <row r="83649" spans="2:2" x14ac:dyDescent="0.25">
      <c r="B83649" s="27"/>
    </row>
    <row r="83677" spans="2:2" x14ac:dyDescent="0.25">
      <c r="B83677" s="27"/>
    </row>
    <row r="83800" spans="2:2" x14ac:dyDescent="0.25">
      <c r="B83800" s="27"/>
    </row>
    <row r="83801" spans="2:2" x14ac:dyDescent="0.25">
      <c r="B83801" s="27"/>
    </row>
    <row r="83802" spans="2:2" x14ac:dyDescent="0.25">
      <c r="B83802" s="27"/>
    </row>
    <row r="83803" spans="2:2" x14ac:dyDescent="0.25">
      <c r="B83803" s="27"/>
    </row>
    <row r="83804" spans="2:2" x14ac:dyDescent="0.25">
      <c r="B83804" s="27"/>
    </row>
    <row r="83805" spans="2:2" x14ac:dyDescent="0.25">
      <c r="B83805" s="27"/>
    </row>
    <row r="83806" spans="2:2" x14ac:dyDescent="0.25">
      <c r="B83806" s="27"/>
    </row>
    <row r="83807" spans="2:2" x14ac:dyDescent="0.25">
      <c r="B83807" s="27"/>
    </row>
    <row r="83808" spans="2:2" x14ac:dyDescent="0.25">
      <c r="B83808" s="27"/>
    </row>
    <row r="83809" spans="2:2" x14ac:dyDescent="0.25">
      <c r="B83809" s="27"/>
    </row>
    <row r="83810" spans="2:2" x14ac:dyDescent="0.25">
      <c r="B83810" s="27"/>
    </row>
    <row r="83811" spans="2:2" x14ac:dyDescent="0.25">
      <c r="B83811" s="27"/>
    </row>
    <row r="83812" spans="2:2" x14ac:dyDescent="0.25">
      <c r="B83812" s="27"/>
    </row>
    <row r="83813" spans="2:2" x14ac:dyDescent="0.25">
      <c r="B83813" s="27"/>
    </row>
    <row r="83814" spans="2:2" x14ac:dyDescent="0.25">
      <c r="B83814" s="27"/>
    </row>
    <row r="83815" spans="2:2" x14ac:dyDescent="0.25">
      <c r="B83815" s="27"/>
    </row>
    <row r="83816" spans="2:2" x14ac:dyDescent="0.25">
      <c r="B83816" s="27"/>
    </row>
    <row r="83817" spans="2:2" x14ac:dyDescent="0.25">
      <c r="B83817" s="27"/>
    </row>
    <row r="83818" spans="2:2" x14ac:dyDescent="0.25">
      <c r="B83818" s="27"/>
    </row>
    <row r="83819" spans="2:2" x14ac:dyDescent="0.25">
      <c r="B83819" s="27"/>
    </row>
    <row r="83820" spans="2:2" x14ac:dyDescent="0.25">
      <c r="B83820" s="27"/>
    </row>
    <row r="83821" spans="2:2" x14ac:dyDescent="0.25">
      <c r="B83821" s="27"/>
    </row>
    <row r="83822" spans="2:2" x14ac:dyDescent="0.25">
      <c r="B83822" s="27"/>
    </row>
    <row r="83823" spans="2:2" x14ac:dyDescent="0.25">
      <c r="B83823" s="27"/>
    </row>
    <row r="83824" spans="2:2" x14ac:dyDescent="0.25">
      <c r="B83824" s="27"/>
    </row>
    <row r="83825" spans="2:2" x14ac:dyDescent="0.25">
      <c r="B83825" s="27"/>
    </row>
    <row r="83826" spans="2:2" x14ac:dyDescent="0.25">
      <c r="B83826" s="27"/>
    </row>
    <row r="83827" spans="2:2" x14ac:dyDescent="0.25">
      <c r="B83827" s="27"/>
    </row>
    <row r="83828" spans="2:2" x14ac:dyDescent="0.25">
      <c r="B83828" s="27"/>
    </row>
    <row r="83829" spans="2:2" x14ac:dyDescent="0.25">
      <c r="B83829" s="27"/>
    </row>
    <row r="83830" spans="2:2" x14ac:dyDescent="0.25">
      <c r="B83830" s="27"/>
    </row>
    <row r="83831" spans="2:2" x14ac:dyDescent="0.25">
      <c r="B83831" s="27"/>
    </row>
    <row r="83832" spans="2:2" x14ac:dyDescent="0.25">
      <c r="B83832" s="27"/>
    </row>
    <row r="83836" spans="2:2" x14ac:dyDescent="0.25">
      <c r="B83836" s="27"/>
    </row>
    <row r="83837" spans="2:2" x14ac:dyDescent="0.25">
      <c r="B83837" s="27"/>
    </row>
    <row r="83838" spans="2:2" x14ac:dyDescent="0.25">
      <c r="B83838" s="27"/>
    </row>
    <row r="83839" spans="2:2" x14ac:dyDescent="0.25">
      <c r="B83839" s="27"/>
    </row>
    <row r="83840" spans="2:2" x14ac:dyDescent="0.25">
      <c r="B83840" s="27"/>
    </row>
    <row r="83841" spans="2:2" x14ac:dyDescent="0.25">
      <c r="B83841" s="27"/>
    </row>
    <row r="83842" spans="2:2" x14ac:dyDescent="0.25">
      <c r="B83842" s="27"/>
    </row>
    <row r="83843" spans="2:2" x14ac:dyDescent="0.25">
      <c r="B83843" s="27"/>
    </row>
    <row r="83844" spans="2:2" x14ac:dyDescent="0.25">
      <c r="B83844" s="27"/>
    </row>
    <row r="83861" spans="2:2" x14ac:dyDescent="0.25">
      <c r="B83861" s="27"/>
    </row>
    <row r="83893" spans="2:2" x14ac:dyDescent="0.25">
      <c r="B83893" s="27"/>
    </row>
    <row r="83894" spans="2:2" x14ac:dyDescent="0.25">
      <c r="B83894" s="27"/>
    </row>
    <row r="83895" spans="2:2" x14ac:dyDescent="0.25">
      <c r="B83895" s="27"/>
    </row>
    <row r="83896" spans="2:2" x14ac:dyDescent="0.25">
      <c r="B83896" s="27"/>
    </row>
    <row r="83914" spans="2:2" x14ac:dyDescent="0.25">
      <c r="B83914" s="27"/>
    </row>
    <row r="83940" spans="2:2" x14ac:dyDescent="0.25">
      <c r="B83940" s="27"/>
    </row>
    <row r="83972" spans="2:2" x14ac:dyDescent="0.25">
      <c r="B83972" s="27"/>
    </row>
    <row r="84054" spans="2:2" x14ac:dyDescent="0.25">
      <c r="B84054" s="27"/>
    </row>
    <row r="84055" spans="2:2" x14ac:dyDescent="0.25">
      <c r="B84055" s="27"/>
    </row>
    <row r="84306" spans="2:2" x14ac:dyDescent="0.25">
      <c r="B84306" s="27"/>
    </row>
    <row r="84307" spans="2:2" x14ac:dyDescent="0.25">
      <c r="B84307" s="27"/>
    </row>
    <row r="84308" spans="2:2" x14ac:dyDescent="0.25">
      <c r="B84308" s="27"/>
    </row>
    <row r="84309" spans="2:2" x14ac:dyDescent="0.25">
      <c r="B84309" s="27"/>
    </row>
    <row r="84310" spans="2:2" x14ac:dyDescent="0.25">
      <c r="B84310" s="27"/>
    </row>
    <row r="84311" spans="2:2" x14ac:dyDescent="0.25">
      <c r="B84311" s="27"/>
    </row>
    <row r="84312" spans="2:2" x14ac:dyDescent="0.25">
      <c r="B84312" s="27"/>
    </row>
    <row r="84313" spans="2:2" x14ac:dyDescent="0.25">
      <c r="B84313" s="27"/>
    </row>
    <row r="84314" spans="2:2" x14ac:dyDescent="0.25">
      <c r="B84314" s="27"/>
    </row>
    <row r="84315" spans="2:2" x14ac:dyDescent="0.25">
      <c r="B84315" s="27"/>
    </row>
    <row r="84316" spans="2:2" x14ac:dyDescent="0.25">
      <c r="B84316" s="27"/>
    </row>
    <row r="84317" spans="2:2" x14ac:dyDescent="0.25">
      <c r="B84317" s="27"/>
    </row>
    <row r="84318" spans="2:2" x14ac:dyDescent="0.25">
      <c r="B84318" s="27"/>
    </row>
    <row r="84319" spans="2:2" x14ac:dyDescent="0.25">
      <c r="B84319" s="27"/>
    </row>
    <row r="84320" spans="2:2" x14ac:dyDescent="0.25">
      <c r="B84320" s="27"/>
    </row>
    <row r="84321" spans="2:2" x14ac:dyDescent="0.25">
      <c r="B84321" s="27"/>
    </row>
    <row r="84322" spans="2:2" x14ac:dyDescent="0.25">
      <c r="B84322" s="27"/>
    </row>
    <row r="84323" spans="2:2" x14ac:dyDescent="0.25">
      <c r="B84323" s="27"/>
    </row>
    <row r="84324" spans="2:2" x14ac:dyDescent="0.25">
      <c r="B84324" s="27"/>
    </row>
    <row r="84325" spans="2:2" x14ac:dyDescent="0.25">
      <c r="B84325" s="27"/>
    </row>
    <row r="84326" spans="2:2" x14ac:dyDescent="0.25">
      <c r="B84326" s="27"/>
    </row>
    <row r="84327" spans="2:2" x14ac:dyDescent="0.25">
      <c r="B84327" s="27"/>
    </row>
    <row r="84328" spans="2:2" x14ac:dyDescent="0.25">
      <c r="B84328" s="27"/>
    </row>
    <row r="84329" spans="2:2" x14ac:dyDescent="0.25">
      <c r="B84329" s="27"/>
    </row>
    <row r="84330" spans="2:2" x14ac:dyDescent="0.25">
      <c r="B84330" s="27"/>
    </row>
    <row r="84331" spans="2:2" x14ac:dyDescent="0.25">
      <c r="B84331" s="27"/>
    </row>
    <row r="84332" spans="2:2" x14ac:dyDescent="0.25">
      <c r="B84332" s="27"/>
    </row>
    <row r="84333" spans="2:2" x14ac:dyDescent="0.25">
      <c r="B84333" s="27"/>
    </row>
    <row r="84334" spans="2:2" x14ac:dyDescent="0.25">
      <c r="B84334" s="27"/>
    </row>
    <row r="84335" spans="2:2" x14ac:dyDescent="0.25">
      <c r="B84335" s="27"/>
    </row>
    <row r="84336" spans="2:2" x14ac:dyDescent="0.25">
      <c r="B84336" s="27"/>
    </row>
    <row r="84337" spans="2:2" x14ac:dyDescent="0.25">
      <c r="B84337" s="27"/>
    </row>
    <row r="84338" spans="2:2" x14ac:dyDescent="0.25">
      <c r="B84338" s="27"/>
    </row>
    <row r="84339" spans="2:2" x14ac:dyDescent="0.25">
      <c r="B84339" s="27"/>
    </row>
    <row r="84340" spans="2:2" x14ac:dyDescent="0.25">
      <c r="B84340" s="27"/>
    </row>
    <row r="84341" spans="2:2" x14ac:dyDescent="0.25">
      <c r="B84341" s="27"/>
    </row>
    <row r="84342" spans="2:2" x14ac:dyDescent="0.25">
      <c r="B84342" s="27"/>
    </row>
    <row r="84343" spans="2:2" x14ac:dyDescent="0.25">
      <c r="B84343" s="27"/>
    </row>
    <row r="84344" spans="2:2" x14ac:dyDescent="0.25">
      <c r="B84344" s="27"/>
    </row>
    <row r="84345" spans="2:2" x14ac:dyDescent="0.25">
      <c r="B84345" s="27"/>
    </row>
    <row r="84346" spans="2:2" x14ac:dyDescent="0.25">
      <c r="B84346" s="27"/>
    </row>
    <row r="84347" spans="2:2" x14ac:dyDescent="0.25">
      <c r="B84347" s="27"/>
    </row>
    <row r="84348" spans="2:2" x14ac:dyDescent="0.25">
      <c r="B84348" s="27"/>
    </row>
    <row r="84349" spans="2:2" x14ac:dyDescent="0.25">
      <c r="B84349" s="27"/>
    </row>
    <row r="84350" spans="2:2" x14ac:dyDescent="0.25">
      <c r="B84350" s="27"/>
    </row>
    <row r="84351" spans="2:2" x14ac:dyDescent="0.25">
      <c r="B84351" s="27"/>
    </row>
    <row r="84432" spans="2:2" x14ac:dyDescent="0.25">
      <c r="B84432" s="27"/>
    </row>
    <row r="84433" spans="2:2" x14ac:dyDescent="0.25">
      <c r="B84433" s="27"/>
    </row>
    <row r="84434" spans="2:2" x14ac:dyDescent="0.25">
      <c r="B84434" s="27"/>
    </row>
    <row r="84435" spans="2:2" x14ac:dyDescent="0.25">
      <c r="B84435" s="27"/>
    </row>
    <row r="84436" spans="2:2" x14ac:dyDescent="0.25">
      <c r="B84436" s="27"/>
    </row>
    <row r="84437" spans="2:2" x14ac:dyDescent="0.25">
      <c r="B84437" s="27"/>
    </row>
    <row r="84438" spans="2:2" x14ac:dyDescent="0.25">
      <c r="B84438" s="27"/>
    </row>
    <row r="84439" spans="2:2" x14ac:dyDescent="0.25">
      <c r="B84439" s="27"/>
    </row>
    <row r="84440" spans="2:2" x14ac:dyDescent="0.25">
      <c r="B84440" s="27"/>
    </row>
    <row r="84462" spans="2:2" x14ac:dyDescent="0.25">
      <c r="B84462" s="27"/>
    </row>
    <row r="84463" spans="2:2" x14ac:dyDescent="0.25">
      <c r="B84463" s="27"/>
    </row>
    <row r="84464" spans="2:2" x14ac:dyDescent="0.25">
      <c r="B84464" s="27"/>
    </row>
    <row r="84465" spans="2:2" x14ac:dyDescent="0.25">
      <c r="B84465" s="27"/>
    </row>
    <row r="84466" spans="2:2" x14ac:dyDescent="0.25">
      <c r="B84466" s="27"/>
    </row>
    <row r="84467" spans="2:2" x14ac:dyDescent="0.25">
      <c r="B84467" s="27"/>
    </row>
    <row r="84468" spans="2:2" x14ac:dyDescent="0.25">
      <c r="B84468" s="27"/>
    </row>
    <row r="84469" spans="2:2" x14ac:dyDescent="0.25">
      <c r="B84469" s="27"/>
    </row>
    <row r="84470" spans="2:2" x14ac:dyDescent="0.25">
      <c r="B84470" s="27"/>
    </row>
    <row r="84471" spans="2:2" x14ac:dyDescent="0.25">
      <c r="B84471" s="27"/>
    </row>
    <row r="84472" spans="2:2" x14ac:dyDescent="0.25">
      <c r="B84472" s="27"/>
    </row>
    <row r="84473" spans="2:2" x14ac:dyDescent="0.25">
      <c r="B84473" s="27"/>
    </row>
    <row r="84474" spans="2:2" x14ac:dyDescent="0.25">
      <c r="B84474" s="27"/>
    </row>
    <row r="84475" spans="2:2" x14ac:dyDescent="0.25">
      <c r="B84475" s="27"/>
    </row>
    <row r="84476" spans="2:2" x14ac:dyDescent="0.25">
      <c r="B84476" s="27"/>
    </row>
    <row r="84477" spans="2:2" x14ac:dyDescent="0.25">
      <c r="B84477" s="27"/>
    </row>
    <row r="84478" spans="2:2" x14ac:dyDescent="0.25">
      <c r="B84478" s="27"/>
    </row>
    <row r="84479" spans="2:2" x14ac:dyDescent="0.25">
      <c r="B84479" s="27"/>
    </row>
    <row r="84480" spans="2:2" x14ac:dyDescent="0.25">
      <c r="B84480" s="27"/>
    </row>
    <row r="84481" spans="2:2" x14ac:dyDescent="0.25">
      <c r="B84481" s="27"/>
    </row>
    <row r="84482" spans="2:2" x14ac:dyDescent="0.25">
      <c r="B84482" s="27"/>
    </row>
    <row r="84483" spans="2:2" x14ac:dyDescent="0.25">
      <c r="B84483" s="27"/>
    </row>
    <row r="84484" spans="2:2" x14ac:dyDescent="0.25">
      <c r="B84484" s="27"/>
    </row>
    <row r="84485" spans="2:2" x14ac:dyDescent="0.25">
      <c r="B84485" s="27"/>
    </row>
    <row r="84486" spans="2:2" x14ac:dyDescent="0.25">
      <c r="B84486" s="27"/>
    </row>
    <row r="84487" spans="2:2" x14ac:dyDescent="0.25">
      <c r="B84487" s="27"/>
    </row>
    <row r="84488" spans="2:2" x14ac:dyDescent="0.25">
      <c r="B84488" s="27"/>
    </row>
    <row r="84489" spans="2:2" x14ac:dyDescent="0.25">
      <c r="B84489" s="27"/>
    </row>
    <row r="84490" spans="2:2" x14ac:dyDescent="0.25">
      <c r="B84490" s="27"/>
    </row>
    <row r="84491" spans="2:2" x14ac:dyDescent="0.25">
      <c r="B84491" s="27"/>
    </row>
    <row r="84492" spans="2:2" x14ac:dyDescent="0.25">
      <c r="B84492" s="27"/>
    </row>
    <row r="84493" spans="2:2" x14ac:dyDescent="0.25">
      <c r="B84493" s="27"/>
    </row>
    <row r="84494" spans="2:2" x14ac:dyDescent="0.25">
      <c r="B84494" s="27"/>
    </row>
    <row r="84495" spans="2:2" x14ac:dyDescent="0.25">
      <c r="B84495" s="27"/>
    </row>
    <row r="84594" spans="2:2" x14ac:dyDescent="0.25">
      <c r="B84594" s="27"/>
    </row>
    <row r="84678" spans="2:2" x14ac:dyDescent="0.25">
      <c r="B84678" s="27"/>
    </row>
    <row r="84679" spans="2:2" x14ac:dyDescent="0.25">
      <c r="B84679" s="27"/>
    </row>
    <row r="84680" spans="2:2" x14ac:dyDescent="0.25">
      <c r="B84680" s="27"/>
    </row>
    <row r="84907" spans="2:2" x14ac:dyDescent="0.25">
      <c r="B84907" s="27"/>
    </row>
    <row r="84908" spans="2:2" x14ac:dyDescent="0.25">
      <c r="B84908" s="27"/>
    </row>
    <row r="84909" spans="2:2" x14ac:dyDescent="0.25">
      <c r="B84909" s="27"/>
    </row>
    <row r="84934" spans="2:2" x14ac:dyDescent="0.25">
      <c r="B84934" s="27"/>
    </row>
    <row r="84935" spans="2:2" x14ac:dyDescent="0.25">
      <c r="B84935" s="27"/>
    </row>
    <row r="84936" spans="2:2" x14ac:dyDescent="0.25">
      <c r="B84936" s="27"/>
    </row>
    <row r="84937" spans="2:2" x14ac:dyDescent="0.25">
      <c r="B84937" s="27"/>
    </row>
    <row r="84938" spans="2:2" x14ac:dyDescent="0.25">
      <c r="B84938" s="27"/>
    </row>
    <row r="85163" spans="2:2" x14ac:dyDescent="0.25">
      <c r="B85163" s="27"/>
    </row>
    <row r="85197" spans="2:2" x14ac:dyDescent="0.25">
      <c r="B85197" s="27"/>
    </row>
    <row r="85216" spans="2:2" x14ac:dyDescent="0.25">
      <c r="B85216" s="27"/>
    </row>
    <row r="85217" spans="2:2" x14ac:dyDescent="0.25">
      <c r="B85217" s="27"/>
    </row>
    <row r="85218" spans="2:2" x14ac:dyDescent="0.25">
      <c r="B85218" s="27"/>
    </row>
    <row r="85219" spans="2:2" x14ac:dyDescent="0.25">
      <c r="B85219" s="27"/>
    </row>
    <row r="85220" spans="2:2" x14ac:dyDescent="0.25">
      <c r="B85220" s="27"/>
    </row>
    <row r="85221" spans="2:2" x14ac:dyDescent="0.25">
      <c r="B85221" s="27"/>
    </row>
    <row r="85222" spans="2:2" x14ac:dyDescent="0.25">
      <c r="B85222" s="27"/>
    </row>
    <row r="85223" spans="2:2" x14ac:dyDescent="0.25">
      <c r="B85223" s="27"/>
    </row>
    <row r="85224" spans="2:2" x14ac:dyDescent="0.25">
      <c r="B85224" s="27"/>
    </row>
    <row r="85225" spans="2:2" x14ac:dyDescent="0.25">
      <c r="B85225" s="27"/>
    </row>
    <row r="85226" spans="2:2" x14ac:dyDescent="0.25">
      <c r="B85226" s="27"/>
    </row>
    <row r="85227" spans="2:2" x14ac:dyDescent="0.25">
      <c r="B85227" s="27"/>
    </row>
    <row r="85228" spans="2:2" x14ac:dyDescent="0.25">
      <c r="B85228" s="27"/>
    </row>
    <row r="85229" spans="2:2" x14ac:dyDescent="0.25">
      <c r="B85229" s="27"/>
    </row>
    <row r="85230" spans="2:2" x14ac:dyDescent="0.25">
      <c r="B85230" s="27"/>
    </row>
    <row r="85231" spans="2:2" x14ac:dyDescent="0.25">
      <c r="B85231" s="27"/>
    </row>
    <row r="85232" spans="2:2" x14ac:dyDescent="0.25">
      <c r="B85232" s="27"/>
    </row>
    <row r="85233" spans="2:2" x14ac:dyDescent="0.25">
      <c r="B85233" s="27"/>
    </row>
    <row r="85234" spans="2:2" x14ac:dyDescent="0.25">
      <c r="B85234" s="27"/>
    </row>
    <row r="85235" spans="2:2" x14ac:dyDescent="0.25">
      <c r="B85235" s="27"/>
    </row>
    <row r="85236" spans="2:2" x14ac:dyDescent="0.25">
      <c r="B85236" s="27"/>
    </row>
    <row r="85237" spans="2:2" x14ac:dyDescent="0.25">
      <c r="B85237" s="27"/>
    </row>
    <row r="85238" spans="2:2" x14ac:dyDescent="0.25">
      <c r="B85238" s="27"/>
    </row>
    <row r="85239" spans="2:2" x14ac:dyDescent="0.25">
      <c r="B85239" s="27"/>
    </row>
    <row r="85240" spans="2:2" x14ac:dyDescent="0.25">
      <c r="B85240" s="27"/>
    </row>
    <row r="85241" spans="2:2" x14ac:dyDescent="0.25">
      <c r="B85241" s="27"/>
    </row>
    <row r="85242" spans="2:2" x14ac:dyDescent="0.25">
      <c r="B85242" s="27"/>
    </row>
    <row r="85243" spans="2:2" x14ac:dyDescent="0.25">
      <c r="B85243" s="27"/>
    </row>
    <row r="85244" spans="2:2" x14ac:dyDescent="0.25">
      <c r="B85244" s="27"/>
    </row>
    <row r="85245" spans="2:2" x14ac:dyDescent="0.25">
      <c r="B85245" s="27"/>
    </row>
    <row r="85246" spans="2:2" x14ac:dyDescent="0.25">
      <c r="B85246" s="27"/>
    </row>
    <row r="85247" spans="2:2" x14ac:dyDescent="0.25">
      <c r="B85247" s="27"/>
    </row>
    <row r="85248" spans="2:2" x14ac:dyDescent="0.25">
      <c r="B85248" s="27"/>
    </row>
    <row r="85249" spans="2:2" x14ac:dyDescent="0.25">
      <c r="B85249" s="27"/>
    </row>
    <row r="85250" spans="2:2" x14ac:dyDescent="0.25">
      <c r="B85250" s="27"/>
    </row>
    <row r="85251" spans="2:2" x14ac:dyDescent="0.25">
      <c r="B85251" s="27"/>
    </row>
    <row r="85252" spans="2:2" x14ac:dyDescent="0.25">
      <c r="B85252" s="27"/>
    </row>
    <row r="85253" spans="2:2" x14ac:dyDescent="0.25">
      <c r="B85253" s="27"/>
    </row>
    <row r="85254" spans="2:2" x14ac:dyDescent="0.25">
      <c r="B85254" s="27"/>
    </row>
    <row r="85255" spans="2:2" x14ac:dyDescent="0.25">
      <c r="B85255" s="27"/>
    </row>
    <row r="85256" spans="2:2" x14ac:dyDescent="0.25">
      <c r="B85256" s="27"/>
    </row>
    <row r="85257" spans="2:2" x14ac:dyDescent="0.25">
      <c r="B85257" s="27"/>
    </row>
    <row r="85258" spans="2:2" x14ac:dyDescent="0.25">
      <c r="B85258" s="27"/>
    </row>
    <row r="85259" spans="2:2" x14ac:dyDescent="0.25">
      <c r="B85259" s="27"/>
    </row>
    <row r="85260" spans="2:2" x14ac:dyDescent="0.25">
      <c r="B85260" s="27"/>
    </row>
    <row r="85261" spans="2:2" x14ac:dyDescent="0.25">
      <c r="B85261" s="27"/>
    </row>
    <row r="85262" spans="2:2" x14ac:dyDescent="0.25">
      <c r="B85262" s="27"/>
    </row>
    <row r="85263" spans="2:2" x14ac:dyDescent="0.25">
      <c r="B85263" s="27"/>
    </row>
    <row r="85264" spans="2:2" x14ac:dyDescent="0.25">
      <c r="B85264" s="27"/>
    </row>
    <row r="85265" spans="2:2" x14ac:dyDescent="0.25">
      <c r="B85265" s="27"/>
    </row>
    <row r="85266" spans="2:2" x14ac:dyDescent="0.25">
      <c r="B85266" s="27"/>
    </row>
    <row r="85267" spans="2:2" x14ac:dyDescent="0.25">
      <c r="B85267" s="27"/>
    </row>
    <row r="85268" spans="2:2" x14ac:dyDescent="0.25">
      <c r="B85268" s="27"/>
    </row>
    <row r="85269" spans="2:2" x14ac:dyDescent="0.25">
      <c r="B85269" s="27"/>
    </row>
    <row r="85270" spans="2:2" x14ac:dyDescent="0.25">
      <c r="B85270" s="27"/>
    </row>
    <row r="85271" spans="2:2" x14ac:dyDescent="0.25">
      <c r="B85271" s="27"/>
    </row>
    <row r="85272" spans="2:2" x14ac:dyDescent="0.25">
      <c r="B85272" s="27"/>
    </row>
    <row r="85273" spans="2:2" x14ac:dyDescent="0.25">
      <c r="B85273" s="27"/>
    </row>
    <row r="85274" spans="2:2" x14ac:dyDescent="0.25">
      <c r="B85274" s="27"/>
    </row>
    <row r="85275" spans="2:2" x14ac:dyDescent="0.25">
      <c r="B85275" s="27"/>
    </row>
    <row r="85276" spans="2:2" x14ac:dyDescent="0.25">
      <c r="B85276" s="27"/>
    </row>
    <row r="85277" spans="2:2" x14ac:dyDescent="0.25">
      <c r="B85277" s="27"/>
    </row>
    <row r="85278" spans="2:2" x14ac:dyDescent="0.25">
      <c r="B85278" s="27"/>
    </row>
    <row r="85279" spans="2:2" x14ac:dyDescent="0.25">
      <c r="B85279" s="27"/>
    </row>
    <row r="85280" spans="2:2" x14ac:dyDescent="0.25">
      <c r="B85280" s="27"/>
    </row>
    <row r="85281" spans="2:2" x14ac:dyDescent="0.25">
      <c r="B85281" s="27"/>
    </row>
    <row r="85282" spans="2:2" x14ac:dyDescent="0.25">
      <c r="B85282" s="27"/>
    </row>
    <row r="85283" spans="2:2" x14ac:dyDescent="0.25">
      <c r="B85283" s="27"/>
    </row>
    <row r="85284" spans="2:2" x14ac:dyDescent="0.25">
      <c r="B85284" s="27"/>
    </row>
    <row r="85285" spans="2:2" x14ac:dyDescent="0.25">
      <c r="B85285" s="27"/>
    </row>
    <row r="85286" spans="2:2" x14ac:dyDescent="0.25">
      <c r="B85286" s="27"/>
    </row>
    <row r="85287" spans="2:2" x14ac:dyDescent="0.25">
      <c r="B85287" s="27"/>
    </row>
    <row r="85288" spans="2:2" x14ac:dyDescent="0.25">
      <c r="B85288" s="27"/>
    </row>
    <row r="85289" spans="2:2" x14ac:dyDescent="0.25">
      <c r="B85289" s="27"/>
    </row>
    <row r="85290" spans="2:2" x14ac:dyDescent="0.25">
      <c r="B85290" s="27"/>
    </row>
    <row r="85291" spans="2:2" x14ac:dyDescent="0.25">
      <c r="B85291" s="27"/>
    </row>
    <row r="85292" spans="2:2" x14ac:dyDescent="0.25">
      <c r="B85292" s="27"/>
    </row>
    <row r="85293" spans="2:2" x14ac:dyDescent="0.25">
      <c r="B85293" s="27"/>
    </row>
    <row r="85294" spans="2:2" x14ac:dyDescent="0.25">
      <c r="B85294" s="27"/>
    </row>
    <row r="85295" spans="2:2" x14ac:dyDescent="0.25">
      <c r="B85295" s="27"/>
    </row>
    <row r="85296" spans="2:2" x14ac:dyDescent="0.25">
      <c r="B85296" s="27"/>
    </row>
    <row r="85297" spans="2:2" x14ac:dyDescent="0.25">
      <c r="B85297" s="27"/>
    </row>
    <row r="85298" spans="2:2" x14ac:dyDescent="0.25">
      <c r="B85298" s="27"/>
    </row>
    <row r="85299" spans="2:2" x14ac:dyDescent="0.25">
      <c r="B85299" s="27"/>
    </row>
    <row r="85300" spans="2:2" x14ac:dyDescent="0.25">
      <c r="B85300" s="27"/>
    </row>
    <row r="85301" spans="2:2" x14ac:dyDescent="0.25">
      <c r="B85301" s="27"/>
    </row>
    <row r="85302" spans="2:2" x14ac:dyDescent="0.25">
      <c r="B85302" s="27"/>
    </row>
    <row r="85303" spans="2:2" x14ac:dyDescent="0.25">
      <c r="B85303" s="27"/>
    </row>
    <row r="85304" spans="2:2" x14ac:dyDescent="0.25">
      <c r="B85304" s="27"/>
    </row>
    <row r="85305" spans="2:2" x14ac:dyDescent="0.25">
      <c r="B85305" s="27"/>
    </row>
    <row r="85306" spans="2:2" x14ac:dyDescent="0.25">
      <c r="B85306" s="27"/>
    </row>
    <row r="85307" spans="2:2" x14ac:dyDescent="0.25">
      <c r="B85307" s="27"/>
    </row>
    <row r="85308" spans="2:2" x14ac:dyDescent="0.25">
      <c r="B85308" s="27"/>
    </row>
    <row r="85340" spans="2:2" x14ac:dyDescent="0.25">
      <c r="B85340" s="27"/>
    </row>
    <row r="85341" spans="2:2" x14ac:dyDescent="0.25">
      <c r="B85341" s="27"/>
    </row>
    <row r="85342" spans="2:2" x14ac:dyDescent="0.25">
      <c r="B85342" s="27"/>
    </row>
    <row r="85343" spans="2:2" x14ac:dyDescent="0.25">
      <c r="B85343" s="27"/>
    </row>
    <row r="85344" spans="2:2" x14ac:dyDescent="0.25">
      <c r="B85344" s="27"/>
    </row>
    <row r="85345" spans="2:2" x14ac:dyDescent="0.25">
      <c r="B85345" s="27"/>
    </row>
    <row r="85346" spans="2:2" x14ac:dyDescent="0.25">
      <c r="B85346" s="27"/>
    </row>
    <row r="85347" spans="2:2" x14ac:dyDescent="0.25">
      <c r="B85347" s="27"/>
    </row>
    <row r="85348" spans="2:2" x14ac:dyDescent="0.25">
      <c r="B85348" s="27"/>
    </row>
    <row r="85349" spans="2:2" x14ac:dyDescent="0.25">
      <c r="B85349" s="27"/>
    </row>
    <row r="85350" spans="2:2" x14ac:dyDescent="0.25">
      <c r="B85350" s="27"/>
    </row>
    <row r="85351" spans="2:2" x14ac:dyDescent="0.25">
      <c r="B85351" s="27"/>
    </row>
    <row r="85352" spans="2:2" x14ac:dyDescent="0.25">
      <c r="B85352" s="27"/>
    </row>
    <row r="85353" spans="2:2" x14ac:dyDescent="0.25">
      <c r="B85353" s="27"/>
    </row>
    <row r="85354" spans="2:2" x14ac:dyDescent="0.25">
      <c r="B85354" s="27"/>
    </row>
    <row r="85355" spans="2:2" x14ac:dyDescent="0.25">
      <c r="B85355" s="27"/>
    </row>
    <row r="85356" spans="2:2" x14ac:dyDescent="0.25">
      <c r="B85356" s="27"/>
    </row>
    <row r="85357" spans="2:2" x14ac:dyDescent="0.25">
      <c r="B85357" s="27"/>
    </row>
    <row r="85358" spans="2:2" x14ac:dyDescent="0.25">
      <c r="B85358" s="27"/>
    </row>
    <row r="85359" spans="2:2" x14ac:dyDescent="0.25">
      <c r="B85359" s="27"/>
    </row>
    <row r="85360" spans="2:2" x14ac:dyDescent="0.25">
      <c r="B85360" s="27"/>
    </row>
    <row r="85361" spans="2:2" x14ac:dyDescent="0.25">
      <c r="B85361" s="27"/>
    </row>
    <row r="85362" spans="2:2" x14ac:dyDescent="0.25">
      <c r="B85362" s="27"/>
    </row>
    <row r="85363" spans="2:2" x14ac:dyDescent="0.25">
      <c r="B85363" s="27"/>
    </row>
    <row r="85364" spans="2:2" x14ac:dyDescent="0.25">
      <c r="B85364" s="27"/>
    </row>
    <row r="85365" spans="2:2" x14ac:dyDescent="0.25">
      <c r="B85365" s="27"/>
    </row>
    <row r="85366" spans="2:2" x14ac:dyDescent="0.25">
      <c r="B85366" s="27"/>
    </row>
    <row r="85367" spans="2:2" x14ac:dyDescent="0.25">
      <c r="B85367" s="27"/>
    </row>
    <row r="85368" spans="2:2" x14ac:dyDescent="0.25">
      <c r="B85368" s="27"/>
    </row>
    <row r="85369" spans="2:2" x14ac:dyDescent="0.25">
      <c r="B85369" s="27"/>
    </row>
    <row r="85370" spans="2:2" x14ac:dyDescent="0.25">
      <c r="B85370" s="27"/>
    </row>
    <row r="85371" spans="2:2" x14ac:dyDescent="0.25">
      <c r="B85371" s="27"/>
    </row>
    <row r="85389" spans="2:2" x14ac:dyDescent="0.25">
      <c r="B85389" s="27"/>
    </row>
    <row r="85390" spans="2:2" x14ac:dyDescent="0.25">
      <c r="B85390" s="27"/>
    </row>
    <row r="85391" spans="2:2" x14ac:dyDescent="0.25">
      <c r="B85391" s="27"/>
    </row>
    <row r="85392" spans="2:2" x14ac:dyDescent="0.25">
      <c r="B85392" s="27"/>
    </row>
    <row r="85393" spans="2:2" x14ac:dyDescent="0.25">
      <c r="B85393" s="27"/>
    </row>
    <row r="85394" spans="2:2" x14ac:dyDescent="0.25">
      <c r="B85394" s="27"/>
    </row>
    <row r="85395" spans="2:2" x14ac:dyDescent="0.25">
      <c r="B85395" s="27"/>
    </row>
    <row r="85396" spans="2:2" x14ac:dyDescent="0.25">
      <c r="B85396" s="27"/>
    </row>
    <row r="85397" spans="2:2" x14ac:dyDescent="0.25">
      <c r="B85397" s="27"/>
    </row>
    <row r="85398" spans="2:2" x14ac:dyDescent="0.25">
      <c r="B85398" s="27"/>
    </row>
    <row r="85399" spans="2:2" x14ac:dyDescent="0.25">
      <c r="B85399" s="27"/>
    </row>
    <row r="85400" spans="2:2" x14ac:dyDescent="0.25">
      <c r="B85400" s="27"/>
    </row>
    <row r="85401" spans="2:2" x14ac:dyDescent="0.25">
      <c r="B85401" s="27"/>
    </row>
    <row r="85402" spans="2:2" x14ac:dyDescent="0.25">
      <c r="B85402" s="27"/>
    </row>
    <row r="85403" spans="2:2" x14ac:dyDescent="0.25">
      <c r="B85403" s="27"/>
    </row>
    <row r="85404" spans="2:2" x14ac:dyDescent="0.25">
      <c r="B85404" s="27"/>
    </row>
    <row r="85405" spans="2:2" x14ac:dyDescent="0.25">
      <c r="B85405" s="27"/>
    </row>
    <row r="85406" spans="2:2" x14ac:dyDescent="0.25">
      <c r="B85406" s="27"/>
    </row>
    <row r="85407" spans="2:2" x14ac:dyDescent="0.25">
      <c r="B85407" s="27"/>
    </row>
    <row r="85408" spans="2:2" x14ac:dyDescent="0.25">
      <c r="B85408" s="27"/>
    </row>
    <row r="85409" spans="2:2" x14ac:dyDescent="0.25">
      <c r="B85409" s="27"/>
    </row>
    <row r="85410" spans="2:2" x14ac:dyDescent="0.25">
      <c r="B85410" s="27"/>
    </row>
    <row r="85411" spans="2:2" x14ac:dyDescent="0.25">
      <c r="B85411" s="27"/>
    </row>
    <row r="85412" spans="2:2" x14ac:dyDescent="0.25">
      <c r="B85412" s="27"/>
    </row>
    <row r="85413" spans="2:2" x14ac:dyDescent="0.25">
      <c r="B85413" s="27"/>
    </row>
    <row r="85414" spans="2:2" x14ac:dyDescent="0.25">
      <c r="B85414" s="27"/>
    </row>
    <row r="85415" spans="2:2" x14ac:dyDescent="0.25">
      <c r="B85415" s="27"/>
    </row>
    <row r="85416" spans="2:2" x14ac:dyDescent="0.25">
      <c r="B85416" s="27"/>
    </row>
    <row r="85417" spans="2:2" x14ac:dyDescent="0.25">
      <c r="B85417" s="27"/>
    </row>
    <row r="85418" spans="2:2" x14ac:dyDescent="0.25">
      <c r="B85418" s="27"/>
    </row>
    <row r="85419" spans="2:2" x14ac:dyDescent="0.25">
      <c r="B85419" s="27"/>
    </row>
    <row r="85420" spans="2:2" x14ac:dyDescent="0.25">
      <c r="B85420" s="27"/>
    </row>
    <row r="85421" spans="2:2" x14ac:dyDescent="0.25">
      <c r="B85421" s="27"/>
    </row>
    <row r="85422" spans="2:2" x14ac:dyDescent="0.25">
      <c r="B85422" s="27"/>
    </row>
    <row r="85423" spans="2:2" x14ac:dyDescent="0.25">
      <c r="B85423" s="27"/>
    </row>
    <row r="85424" spans="2:2" x14ac:dyDescent="0.25">
      <c r="B85424" s="27"/>
    </row>
    <row r="85425" spans="2:2" x14ac:dyDescent="0.25">
      <c r="B85425" s="27"/>
    </row>
    <row r="85426" spans="2:2" x14ac:dyDescent="0.25">
      <c r="B85426" s="27"/>
    </row>
    <row r="85427" spans="2:2" x14ac:dyDescent="0.25">
      <c r="B85427" s="27"/>
    </row>
    <row r="85428" spans="2:2" x14ac:dyDescent="0.25">
      <c r="B85428" s="27"/>
    </row>
    <row r="85429" spans="2:2" x14ac:dyDescent="0.25">
      <c r="B85429" s="27"/>
    </row>
    <row r="85430" spans="2:2" x14ac:dyDescent="0.25">
      <c r="B85430" s="27"/>
    </row>
    <row r="85431" spans="2:2" x14ac:dyDescent="0.25">
      <c r="B85431" s="27"/>
    </row>
    <row r="85432" spans="2:2" x14ac:dyDescent="0.25">
      <c r="B85432" s="27"/>
    </row>
    <row r="85433" spans="2:2" x14ac:dyDescent="0.25">
      <c r="B85433" s="27"/>
    </row>
    <row r="85434" spans="2:2" x14ac:dyDescent="0.25">
      <c r="B85434" s="27"/>
    </row>
    <row r="85435" spans="2:2" x14ac:dyDescent="0.25">
      <c r="B85435" s="27"/>
    </row>
    <row r="85436" spans="2:2" x14ac:dyDescent="0.25">
      <c r="B85436" s="27"/>
    </row>
    <row r="85437" spans="2:2" x14ac:dyDescent="0.25">
      <c r="B85437" s="27"/>
    </row>
    <row r="85438" spans="2:2" x14ac:dyDescent="0.25">
      <c r="B85438" s="27"/>
    </row>
    <row r="85439" spans="2:2" x14ac:dyDescent="0.25">
      <c r="B85439" s="27"/>
    </row>
    <row r="85440" spans="2:2" x14ac:dyDescent="0.25">
      <c r="B85440" s="27"/>
    </row>
    <row r="85441" spans="2:2" x14ac:dyDescent="0.25">
      <c r="B85441" s="27"/>
    </row>
    <row r="85442" spans="2:2" x14ac:dyDescent="0.25">
      <c r="B85442" s="27"/>
    </row>
    <row r="85443" spans="2:2" x14ac:dyDescent="0.25">
      <c r="B85443" s="27"/>
    </row>
    <row r="85444" spans="2:2" x14ac:dyDescent="0.25">
      <c r="B85444" s="27"/>
    </row>
    <row r="85445" spans="2:2" x14ac:dyDescent="0.25">
      <c r="B85445" s="27"/>
    </row>
    <row r="85446" spans="2:2" x14ac:dyDescent="0.25">
      <c r="B85446" s="27"/>
    </row>
    <row r="85447" spans="2:2" x14ac:dyDescent="0.25">
      <c r="B85447" s="27"/>
    </row>
    <row r="85448" spans="2:2" x14ac:dyDescent="0.25">
      <c r="B85448" s="27"/>
    </row>
    <row r="85449" spans="2:2" x14ac:dyDescent="0.25">
      <c r="B85449" s="27"/>
    </row>
    <row r="85450" spans="2:2" x14ac:dyDescent="0.25">
      <c r="B85450" s="27"/>
    </row>
    <row r="85451" spans="2:2" x14ac:dyDescent="0.25">
      <c r="B85451" s="27"/>
    </row>
    <row r="85452" spans="2:2" x14ac:dyDescent="0.25">
      <c r="B85452" s="27"/>
    </row>
    <row r="85453" spans="2:2" x14ac:dyDescent="0.25">
      <c r="B85453" s="27"/>
    </row>
    <row r="85454" spans="2:2" x14ac:dyDescent="0.25">
      <c r="B85454" s="27"/>
    </row>
    <row r="85455" spans="2:2" x14ac:dyDescent="0.25">
      <c r="B85455" s="27"/>
    </row>
    <row r="85456" spans="2:2" x14ac:dyDescent="0.25">
      <c r="B85456" s="27"/>
    </row>
    <row r="85457" spans="2:2" x14ac:dyDescent="0.25">
      <c r="B85457" s="27"/>
    </row>
    <row r="85458" spans="2:2" x14ac:dyDescent="0.25">
      <c r="B85458" s="27"/>
    </row>
    <row r="85459" spans="2:2" x14ac:dyDescent="0.25">
      <c r="B85459" s="27"/>
    </row>
    <row r="85460" spans="2:2" x14ac:dyDescent="0.25">
      <c r="B85460" s="27"/>
    </row>
    <row r="85461" spans="2:2" x14ac:dyDescent="0.25">
      <c r="B85461" s="27"/>
    </row>
    <row r="85462" spans="2:2" x14ac:dyDescent="0.25">
      <c r="B85462" s="27"/>
    </row>
    <row r="85463" spans="2:2" x14ac:dyDescent="0.25">
      <c r="B85463" s="27"/>
    </row>
    <row r="85464" spans="2:2" x14ac:dyDescent="0.25">
      <c r="B85464" s="27"/>
    </row>
    <row r="85465" spans="2:2" x14ac:dyDescent="0.25">
      <c r="B85465" s="27"/>
    </row>
    <row r="85466" spans="2:2" x14ac:dyDescent="0.25">
      <c r="B85466" s="27"/>
    </row>
    <row r="85467" spans="2:2" x14ac:dyDescent="0.25">
      <c r="B85467" s="27"/>
    </row>
    <row r="85468" spans="2:2" x14ac:dyDescent="0.25">
      <c r="B85468" s="27"/>
    </row>
    <row r="85469" spans="2:2" x14ac:dyDescent="0.25">
      <c r="B85469" s="27"/>
    </row>
    <row r="85470" spans="2:2" x14ac:dyDescent="0.25">
      <c r="B85470" s="27"/>
    </row>
    <row r="85471" spans="2:2" x14ac:dyDescent="0.25">
      <c r="B85471" s="27"/>
    </row>
    <row r="85472" spans="2:2" x14ac:dyDescent="0.25">
      <c r="B85472" s="27"/>
    </row>
    <row r="85473" spans="2:2" x14ac:dyDescent="0.25">
      <c r="B85473" s="27"/>
    </row>
    <row r="85474" spans="2:2" x14ac:dyDescent="0.25">
      <c r="B85474" s="27"/>
    </row>
    <row r="85475" spans="2:2" x14ac:dyDescent="0.25">
      <c r="B85475" s="27"/>
    </row>
    <row r="85476" spans="2:2" x14ac:dyDescent="0.25">
      <c r="B85476" s="27"/>
    </row>
    <row r="85477" spans="2:2" x14ac:dyDescent="0.25">
      <c r="B85477" s="27"/>
    </row>
    <row r="85478" spans="2:2" x14ac:dyDescent="0.25">
      <c r="B85478" s="27"/>
    </row>
    <row r="85479" spans="2:2" x14ac:dyDescent="0.25">
      <c r="B85479" s="27"/>
    </row>
    <row r="85480" spans="2:2" x14ac:dyDescent="0.25">
      <c r="B85480" s="27"/>
    </row>
    <row r="85481" spans="2:2" x14ac:dyDescent="0.25">
      <c r="B85481" s="27"/>
    </row>
    <row r="85482" spans="2:2" x14ac:dyDescent="0.25">
      <c r="B85482" s="27"/>
    </row>
    <row r="85483" spans="2:2" x14ac:dyDescent="0.25">
      <c r="B85483" s="27"/>
    </row>
    <row r="85484" spans="2:2" x14ac:dyDescent="0.25">
      <c r="B85484" s="27"/>
    </row>
    <row r="85485" spans="2:2" x14ac:dyDescent="0.25">
      <c r="B85485" s="27"/>
    </row>
    <row r="85486" spans="2:2" x14ac:dyDescent="0.25">
      <c r="B85486" s="27"/>
    </row>
    <row r="85487" spans="2:2" x14ac:dyDescent="0.25">
      <c r="B85487" s="27"/>
    </row>
    <row r="85488" spans="2:2" x14ac:dyDescent="0.25">
      <c r="B85488" s="27"/>
    </row>
    <row r="85489" spans="2:2" x14ac:dyDescent="0.25">
      <c r="B85489" s="27"/>
    </row>
    <row r="85490" spans="2:2" x14ac:dyDescent="0.25">
      <c r="B85490" s="27"/>
    </row>
    <row r="85491" spans="2:2" x14ac:dyDescent="0.25">
      <c r="B85491" s="27"/>
    </row>
    <row r="85492" spans="2:2" x14ac:dyDescent="0.25">
      <c r="B85492" s="27"/>
    </row>
    <row r="85493" spans="2:2" x14ac:dyDescent="0.25">
      <c r="B85493" s="27"/>
    </row>
    <row r="85494" spans="2:2" x14ac:dyDescent="0.25">
      <c r="B85494" s="27"/>
    </row>
    <row r="85495" spans="2:2" x14ac:dyDescent="0.25">
      <c r="B85495" s="27"/>
    </row>
    <row r="85496" spans="2:2" x14ac:dyDescent="0.25">
      <c r="B85496" s="27"/>
    </row>
    <row r="85497" spans="2:2" x14ac:dyDescent="0.25">
      <c r="B85497" s="27"/>
    </row>
    <row r="85498" spans="2:2" x14ac:dyDescent="0.25">
      <c r="B85498" s="27"/>
    </row>
    <row r="85499" spans="2:2" x14ac:dyDescent="0.25">
      <c r="B85499" s="27"/>
    </row>
    <row r="85500" spans="2:2" x14ac:dyDescent="0.25">
      <c r="B85500" s="27"/>
    </row>
    <row r="85501" spans="2:2" x14ac:dyDescent="0.25">
      <c r="B85501" s="27"/>
    </row>
    <row r="85502" spans="2:2" x14ac:dyDescent="0.25">
      <c r="B85502" s="27"/>
    </row>
    <row r="85503" spans="2:2" x14ac:dyDescent="0.25">
      <c r="B85503" s="27"/>
    </row>
    <row r="85504" spans="2:2" x14ac:dyDescent="0.25">
      <c r="B85504" s="27"/>
    </row>
    <row r="85505" spans="2:2" x14ac:dyDescent="0.25">
      <c r="B85505" s="27"/>
    </row>
    <row r="85506" spans="2:2" x14ac:dyDescent="0.25">
      <c r="B85506" s="27"/>
    </row>
    <row r="85507" spans="2:2" x14ac:dyDescent="0.25">
      <c r="B85507" s="27"/>
    </row>
    <row r="85508" spans="2:2" x14ac:dyDescent="0.25">
      <c r="B85508" s="27"/>
    </row>
    <row r="85509" spans="2:2" x14ac:dyDescent="0.25">
      <c r="B85509" s="27"/>
    </row>
    <row r="85510" spans="2:2" x14ac:dyDescent="0.25">
      <c r="B85510" s="27"/>
    </row>
    <row r="85511" spans="2:2" x14ac:dyDescent="0.25">
      <c r="B85511" s="27"/>
    </row>
    <row r="85512" spans="2:2" x14ac:dyDescent="0.25">
      <c r="B85512" s="27"/>
    </row>
    <row r="85513" spans="2:2" x14ac:dyDescent="0.25">
      <c r="B85513" s="27"/>
    </row>
    <row r="85514" spans="2:2" x14ac:dyDescent="0.25">
      <c r="B85514" s="27"/>
    </row>
    <row r="85515" spans="2:2" x14ac:dyDescent="0.25">
      <c r="B85515" s="27"/>
    </row>
    <row r="85516" spans="2:2" x14ac:dyDescent="0.25">
      <c r="B85516" s="27"/>
    </row>
    <row r="85517" spans="2:2" x14ac:dyDescent="0.25">
      <c r="B85517" s="27"/>
    </row>
    <row r="85518" spans="2:2" x14ac:dyDescent="0.25">
      <c r="B85518" s="27"/>
    </row>
    <row r="85519" spans="2:2" x14ac:dyDescent="0.25">
      <c r="B85519" s="27"/>
    </row>
    <row r="85520" spans="2:2" x14ac:dyDescent="0.25">
      <c r="B85520" s="27"/>
    </row>
    <row r="85521" spans="2:2" x14ac:dyDescent="0.25">
      <c r="B85521" s="27"/>
    </row>
    <row r="85522" spans="2:2" x14ac:dyDescent="0.25">
      <c r="B85522" s="27"/>
    </row>
    <row r="85523" spans="2:2" x14ac:dyDescent="0.25">
      <c r="B85523" s="27"/>
    </row>
    <row r="85524" spans="2:2" x14ac:dyDescent="0.25">
      <c r="B85524" s="27"/>
    </row>
    <row r="85525" spans="2:2" x14ac:dyDescent="0.25">
      <c r="B85525" s="27"/>
    </row>
    <row r="85526" spans="2:2" x14ac:dyDescent="0.25">
      <c r="B85526" s="27"/>
    </row>
    <row r="85527" spans="2:2" x14ac:dyDescent="0.25">
      <c r="B85527" s="27"/>
    </row>
    <row r="85528" spans="2:2" x14ac:dyDescent="0.25">
      <c r="B85528" s="27"/>
    </row>
    <row r="85529" spans="2:2" x14ac:dyDescent="0.25">
      <c r="B85529" s="27"/>
    </row>
    <row r="85530" spans="2:2" x14ac:dyDescent="0.25">
      <c r="B85530" s="27"/>
    </row>
    <row r="85531" spans="2:2" x14ac:dyDescent="0.25">
      <c r="B85531" s="27"/>
    </row>
    <row r="85532" spans="2:2" x14ac:dyDescent="0.25">
      <c r="B85532" s="27"/>
    </row>
    <row r="85533" spans="2:2" x14ac:dyDescent="0.25">
      <c r="B85533" s="27"/>
    </row>
    <row r="85534" spans="2:2" x14ac:dyDescent="0.25">
      <c r="B85534" s="27"/>
    </row>
    <row r="85535" spans="2:2" x14ac:dyDescent="0.25">
      <c r="B85535" s="27"/>
    </row>
    <row r="85536" spans="2:2" x14ac:dyDescent="0.25">
      <c r="B85536" s="27"/>
    </row>
    <row r="85537" spans="2:2" x14ac:dyDescent="0.25">
      <c r="B85537" s="27"/>
    </row>
    <row r="85538" spans="2:2" x14ac:dyDescent="0.25">
      <c r="B85538" s="27"/>
    </row>
    <row r="85539" spans="2:2" x14ac:dyDescent="0.25">
      <c r="B85539" s="27"/>
    </row>
    <row r="85540" spans="2:2" x14ac:dyDescent="0.25">
      <c r="B85540" s="27"/>
    </row>
    <row r="85541" spans="2:2" x14ac:dyDescent="0.25">
      <c r="B85541" s="27"/>
    </row>
    <row r="85542" spans="2:2" x14ac:dyDescent="0.25">
      <c r="B85542" s="27"/>
    </row>
    <row r="85543" spans="2:2" x14ac:dyDescent="0.25">
      <c r="B85543" s="27"/>
    </row>
    <row r="85544" spans="2:2" x14ac:dyDescent="0.25">
      <c r="B85544" s="27"/>
    </row>
    <row r="85545" spans="2:2" x14ac:dyDescent="0.25">
      <c r="B85545" s="27"/>
    </row>
    <row r="85546" spans="2:2" x14ac:dyDescent="0.25">
      <c r="B85546" s="27"/>
    </row>
    <row r="85547" spans="2:2" x14ac:dyDescent="0.25">
      <c r="B85547" s="27"/>
    </row>
    <row r="85548" spans="2:2" x14ac:dyDescent="0.25">
      <c r="B85548" s="27"/>
    </row>
    <row r="85549" spans="2:2" x14ac:dyDescent="0.25">
      <c r="B85549" s="27"/>
    </row>
    <row r="85550" spans="2:2" x14ac:dyDescent="0.25">
      <c r="B85550" s="27"/>
    </row>
    <row r="85551" spans="2:2" x14ac:dyDescent="0.25">
      <c r="B85551" s="27"/>
    </row>
    <row r="85552" spans="2:2" x14ac:dyDescent="0.25">
      <c r="B85552" s="27"/>
    </row>
    <row r="85553" spans="2:2" x14ac:dyDescent="0.25">
      <c r="B85553" s="27"/>
    </row>
    <row r="85554" spans="2:2" x14ac:dyDescent="0.25">
      <c r="B85554" s="27"/>
    </row>
    <row r="85555" spans="2:2" x14ac:dyDescent="0.25">
      <c r="B85555" s="27"/>
    </row>
    <row r="85556" spans="2:2" x14ac:dyDescent="0.25">
      <c r="B85556" s="27"/>
    </row>
    <row r="85557" spans="2:2" x14ac:dyDescent="0.25">
      <c r="B85557" s="27"/>
    </row>
    <row r="85558" spans="2:2" x14ac:dyDescent="0.25">
      <c r="B85558" s="27"/>
    </row>
    <row r="85559" spans="2:2" x14ac:dyDescent="0.25">
      <c r="B85559" s="27"/>
    </row>
    <row r="85560" spans="2:2" x14ac:dyDescent="0.25">
      <c r="B85560" s="27"/>
    </row>
    <row r="85561" spans="2:2" x14ac:dyDescent="0.25">
      <c r="B85561" s="27"/>
    </row>
    <row r="85562" spans="2:2" x14ac:dyDescent="0.25">
      <c r="B85562" s="27"/>
    </row>
    <row r="85563" spans="2:2" x14ac:dyDescent="0.25">
      <c r="B85563" s="27"/>
    </row>
    <row r="85564" spans="2:2" x14ac:dyDescent="0.25">
      <c r="B85564" s="27"/>
    </row>
    <row r="85565" spans="2:2" x14ac:dyDescent="0.25">
      <c r="B85565" s="27"/>
    </row>
    <row r="85566" spans="2:2" x14ac:dyDescent="0.25">
      <c r="B85566" s="27"/>
    </row>
    <row r="85567" spans="2:2" x14ac:dyDescent="0.25">
      <c r="B85567" s="27"/>
    </row>
    <row r="85568" spans="2:2" x14ac:dyDescent="0.25">
      <c r="B85568" s="27"/>
    </row>
    <row r="85569" spans="2:2" x14ac:dyDescent="0.25">
      <c r="B85569" s="27"/>
    </row>
    <row r="85570" spans="2:2" x14ac:dyDescent="0.25">
      <c r="B85570" s="27"/>
    </row>
    <row r="85571" spans="2:2" x14ac:dyDescent="0.25">
      <c r="B85571" s="27"/>
    </row>
    <row r="85572" spans="2:2" x14ac:dyDescent="0.25">
      <c r="B85572" s="27"/>
    </row>
    <row r="85573" spans="2:2" x14ac:dyDescent="0.25">
      <c r="B85573" s="27"/>
    </row>
    <row r="85574" spans="2:2" x14ac:dyDescent="0.25">
      <c r="B85574" s="27"/>
    </row>
    <row r="85575" spans="2:2" x14ac:dyDescent="0.25">
      <c r="B85575" s="27"/>
    </row>
    <row r="85576" spans="2:2" x14ac:dyDescent="0.25">
      <c r="B85576" s="27"/>
    </row>
    <row r="85577" spans="2:2" x14ac:dyDescent="0.25">
      <c r="B85577" s="27"/>
    </row>
    <row r="85578" spans="2:2" x14ac:dyDescent="0.25">
      <c r="B85578" s="27"/>
    </row>
    <row r="85579" spans="2:2" x14ac:dyDescent="0.25">
      <c r="B85579" s="27"/>
    </row>
    <row r="85580" spans="2:2" x14ac:dyDescent="0.25">
      <c r="B85580" s="27"/>
    </row>
    <row r="85581" spans="2:2" x14ac:dyDescent="0.25">
      <c r="B85581" s="27"/>
    </row>
    <row r="85582" spans="2:2" x14ac:dyDescent="0.25">
      <c r="B85582" s="27"/>
    </row>
    <row r="85583" spans="2:2" x14ac:dyDescent="0.25">
      <c r="B85583" s="27"/>
    </row>
    <row r="85584" spans="2:2" x14ac:dyDescent="0.25">
      <c r="B85584" s="27"/>
    </row>
    <row r="85585" spans="2:2" x14ac:dyDescent="0.25">
      <c r="B85585" s="27"/>
    </row>
    <row r="85586" spans="2:2" x14ac:dyDescent="0.25">
      <c r="B85586" s="27"/>
    </row>
    <row r="85587" spans="2:2" x14ac:dyDescent="0.25">
      <c r="B85587" s="27"/>
    </row>
    <row r="85588" spans="2:2" x14ac:dyDescent="0.25">
      <c r="B85588" s="27"/>
    </row>
    <row r="85589" spans="2:2" x14ac:dyDescent="0.25">
      <c r="B85589" s="27"/>
    </row>
    <row r="85590" spans="2:2" x14ac:dyDescent="0.25">
      <c r="B85590" s="27"/>
    </row>
    <row r="85591" spans="2:2" x14ac:dyDescent="0.25">
      <c r="B85591" s="27"/>
    </row>
    <row r="85592" spans="2:2" x14ac:dyDescent="0.25">
      <c r="B85592" s="27"/>
    </row>
    <row r="85593" spans="2:2" x14ac:dyDescent="0.25">
      <c r="B85593" s="27"/>
    </row>
    <row r="85594" spans="2:2" x14ac:dyDescent="0.25">
      <c r="B85594" s="27"/>
    </row>
    <row r="85595" spans="2:2" x14ac:dyDescent="0.25">
      <c r="B85595" s="27"/>
    </row>
    <row r="85596" spans="2:2" x14ac:dyDescent="0.25">
      <c r="B85596" s="27"/>
    </row>
    <row r="85597" spans="2:2" x14ac:dyDescent="0.25">
      <c r="B85597" s="27"/>
    </row>
    <row r="85598" spans="2:2" x14ac:dyDescent="0.25">
      <c r="B85598" s="27"/>
    </row>
    <row r="85599" spans="2:2" x14ac:dyDescent="0.25">
      <c r="B85599" s="27"/>
    </row>
    <row r="85600" spans="2:2" x14ac:dyDescent="0.25">
      <c r="B85600" s="27"/>
    </row>
    <row r="85601" spans="2:2" x14ac:dyDescent="0.25">
      <c r="B85601" s="27"/>
    </row>
    <row r="85602" spans="2:2" x14ac:dyDescent="0.25">
      <c r="B85602" s="27"/>
    </row>
    <row r="85603" spans="2:2" x14ac:dyDescent="0.25">
      <c r="B85603" s="27"/>
    </row>
    <row r="85604" spans="2:2" x14ac:dyDescent="0.25">
      <c r="B85604" s="27"/>
    </row>
    <row r="85605" spans="2:2" x14ac:dyDescent="0.25">
      <c r="B85605" s="27"/>
    </row>
    <row r="85606" spans="2:2" x14ac:dyDescent="0.25">
      <c r="B85606" s="27"/>
    </row>
    <row r="85607" spans="2:2" x14ac:dyDescent="0.25">
      <c r="B85607" s="27"/>
    </row>
    <row r="85608" spans="2:2" x14ac:dyDescent="0.25">
      <c r="B85608" s="27"/>
    </row>
    <row r="85609" spans="2:2" x14ac:dyDescent="0.25">
      <c r="B85609" s="27"/>
    </row>
    <row r="85610" spans="2:2" x14ac:dyDescent="0.25">
      <c r="B85610" s="27"/>
    </row>
    <row r="85611" spans="2:2" x14ac:dyDescent="0.25">
      <c r="B85611" s="27"/>
    </row>
    <row r="85612" spans="2:2" x14ac:dyDescent="0.25">
      <c r="B85612" s="27"/>
    </row>
    <row r="85613" spans="2:2" x14ac:dyDescent="0.25">
      <c r="B85613" s="27"/>
    </row>
    <row r="85614" spans="2:2" x14ac:dyDescent="0.25">
      <c r="B85614" s="27"/>
    </row>
    <row r="85615" spans="2:2" x14ac:dyDescent="0.25">
      <c r="B85615" s="27"/>
    </row>
    <row r="85616" spans="2:2" x14ac:dyDescent="0.25">
      <c r="B85616" s="27"/>
    </row>
    <row r="85617" spans="2:2" x14ac:dyDescent="0.25">
      <c r="B85617" s="27"/>
    </row>
    <row r="85618" spans="2:2" x14ac:dyDescent="0.25">
      <c r="B85618" s="27"/>
    </row>
    <row r="85619" spans="2:2" x14ac:dyDescent="0.25">
      <c r="B85619" s="27"/>
    </row>
    <row r="85620" spans="2:2" x14ac:dyDescent="0.25">
      <c r="B85620" s="27"/>
    </row>
    <row r="85621" spans="2:2" x14ac:dyDescent="0.25">
      <c r="B85621" s="27"/>
    </row>
    <row r="85622" spans="2:2" x14ac:dyDescent="0.25">
      <c r="B85622" s="27"/>
    </row>
    <row r="85623" spans="2:2" x14ac:dyDescent="0.25">
      <c r="B85623" s="27"/>
    </row>
    <row r="85624" spans="2:2" x14ac:dyDescent="0.25">
      <c r="B85624" s="27"/>
    </row>
    <row r="85625" spans="2:2" x14ac:dyDescent="0.25">
      <c r="B85625" s="27"/>
    </row>
    <row r="85626" spans="2:2" x14ac:dyDescent="0.25">
      <c r="B85626" s="27"/>
    </row>
    <row r="85627" spans="2:2" x14ac:dyDescent="0.25">
      <c r="B85627" s="27"/>
    </row>
    <row r="85628" spans="2:2" x14ac:dyDescent="0.25">
      <c r="B85628" s="27"/>
    </row>
    <row r="85629" spans="2:2" x14ac:dyDescent="0.25">
      <c r="B85629" s="27"/>
    </row>
    <row r="85630" spans="2:2" x14ac:dyDescent="0.25">
      <c r="B85630" s="27"/>
    </row>
    <row r="85631" spans="2:2" x14ac:dyDescent="0.25">
      <c r="B85631" s="27"/>
    </row>
    <row r="85632" spans="2:2" x14ac:dyDescent="0.25">
      <c r="B85632" s="27"/>
    </row>
    <row r="85633" spans="2:2" x14ac:dyDescent="0.25">
      <c r="B85633" s="27"/>
    </row>
    <row r="85634" spans="2:2" x14ac:dyDescent="0.25">
      <c r="B85634" s="27"/>
    </row>
    <row r="85635" spans="2:2" x14ac:dyDescent="0.25">
      <c r="B85635" s="27"/>
    </row>
    <row r="85636" spans="2:2" x14ac:dyDescent="0.25">
      <c r="B85636" s="27"/>
    </row>
    <row r="85637" spans="2:2" x14ac:dyDescent="0.25">
      <c r="B85637" s="27"/>
    </row>
    <row r="85638" spans="2:2" x14ac:dyDescent="0.25">
      <c r="B85638" s="27"/>
    </row>
    <row r="85639" spans="2:2" x14ac:dyDescent="0.25">
      <c r="B85639" s="27"/>
    </row>
    <row r="85640" spans="2:2" x14ac:dyDescent="0.25">
      <c r="B85640" s="27"/>
    </row>
    <row r="85641" spans="2:2" x14ac:dyDescent="0.25">
      <c r="B85641" s="27"/>
    </row>
    <row r="85642" spans="2:2" x14ac:dyDescent="0.25">
      <c r="B85642" s="27"/>
    </row>
    <row r="85643" spans="2:2" x14ac:dyDescent="0.25">
      <c r="B85643" s="27"/>
    </row>
    <row r="85644" spans="2:2" x14ac:dyDescent="0.25">
      <c r="B85644" s="27"/>
    </row>
    <row r="85645" spans="2:2" x14ac:dyDescent="0.25">
      <c r="B85645" s="27"/>
    </row>
    <row r="85646" spans="2:2" x14ac:dyDescent="0.25">
      <c r="B85646" s="27"/>
    </row>
    <row r="85647" spans="2:2" x14ac:dyDescent="0.25">
      <c r="B85647" s="27"/>
    </row>
    <row r="85648" spans="2:2" x14ac:dyDescent="0.25">
      <c r="B85648" s="27"/>
    </row>
    <row r="85649" spans="2:2" x14ac:dyDescent="0.25">
      <c r="B85649" s="27"/>
    </row>
    <row r="85650" spans="2:2" x14ac:dyDescent="0.25">
      <c r="B85650" s="27"/>
    </row>
    <row r="85651" spans="2:2" x14ac:dyDescent="0.25">
      <c r="B85651" s="27"/>
    </row>
    <row r="85652" spans="2:2" x14ac:dyDescent="0.25">
      <c r="B85652" s="27"/>
    </row>
    <row r="85653" spans="2:2" x14ac:dyDescent="0.25">
      <c r="B85653" s="27"/>
    </row>
    <row r="85654" spans="2:2" x14ac:dyDescent="0.25">
      <c r="B85654" s="27"/>
    </row>
    <row r="85655" spans="2:2" x14ac:dyDescent="0.25">
      <c r="B85655" s="27"/>
    </row>
    <row r="85656" spans="2:2" x14ac:dyDescent="0.25">
      <c r="B85656" s="27"/>
    </row>
    <row r="85657" spans="2:2" x14ac:dyDescent="0.25">
      <c r="B85657" s="27"/>
    </row>
    <row r="85658" spans="2:2" x14ac:dyDescent="0.25">
      <c r="B85658" s="27"/>
    </row>
    <row r="85659" spans="2:2" x14ac:dyDescent="0.25">
      <c r="B85659" s="27"/>
    </row>
    <row r="85660" spans="2:2" x14ac:dyDescent="0.25">
      <c r="B85660" s="27"/>
    </row>
    <row r="85661" spans="2:2" x14ac:dyDescent="0.25">
      <c r="B85661" s="27"/>
    </row>
    <row r="85662" spans="2:2" x14ac:dyDescent="0.25">
      <c r="B85662" s="27"/>
    </row>
    <row r="85663" spans="2:2" x14ac:dyDescent="0.25">
      <c r="B85663" s="27"/>
    </row>
    <row r="85664" spans="2:2" x14ac:dyDescent="0.25">
      <c r="B85664" s="27"/>
    </row>
    <row r="85665" spans="2:2" x14ac:dyDescent="0.25">
      <c r="B85665" s="27"/>
    </row>
    <row r="85666" spans="2:2" x14ac:dyDescent="0.25">
      <c r="B85666" s="27"/>
    </row>
    <row r="85667" spans="2:2" x14ac:dyDescent="0.25">
      <c r="B85667" s="27"/>
    </row>
    <row r="85668" spans="2:2" x14ac:dyDescent="0.25">
      <c r="B85668" s="27"/>
    </row>
    <row r="85669" spans="2:2" x14ac:dyDescent="0.25">
      <c r="B85669" s="27"/>
    </row>
    <row r="85670" spans="2:2" x14ac:dyDescent="0.25">
      <c r="B85670" s="27"/>
    </row>
    <row r="85671" spans="2:2" x14ac:dyDescent="0.25">
      <c r="B85671" s="27"/>
    </row>
    <row r="85672" spans="2:2" x14ac:dyDescent="0.25">
      <c r="B85672" s="27"/>
    </row>
    <row r="85673" spans="2:2" x14ac:dyDescent="0.25">
      <c r="B85673" s="27"/>
    </row>
    <row r="85674" spans="2:2" x14ac:dyDescent="0.25">
      <c r="B85674" s="27"/>
    </row>
    <row r="85675" spans="2:2" x14ac:dyDescent="0.25">
      <c r="B85675" s="27"/>
    </row>
    <row r="85676" spans="2:2" x14ac:dyDescent="0.25">
      <c r="B85676" s="27"/>
    </row>
    <row r="85677" spans="2:2" x14ac:dyDescent="0.25">
      <c r="B85677" s="27"/>
    </row>
    <row r="85678" spans="2:2" x14ac:dyDescent="0.25">
      <c r="B85678" s="27"/>
    </row>
    <row r="85679" spans="2:2" x14ac:dyDescent="0.25">
      <c r="B85679" s="27"/>
    </row>
    <row r="85680" spans="2:2" x14ac:dyDescent="0.25">
      <c r="B85680" s="27"/>
    </row>
    <row r="85681" spans="2:2" x14ac:dyDescent="0.25">
      <c r="B85681" s="27"/>
    </row>
    <row r="85682" spans="2:2" x14ac:dyDescent="0.25">
      <c r="B85682" s="27"/>
    </row>
    <row r="85683" spans="2:2" x14ac:dyDescent="0.25">
      <c r="B85683" s="27"/>
    </row>
    <row r="85684" spans="2:2" x14ac:dyDescent="0.25">
      <c r="B85684" s="27"/>
    </row>
    <row r="85685" spans="2:2" x14ac:dyDescent="0.25">
      <c r="B85685" s="27"/>
    </row>
    <row r="85686" spans="2:2" x14ac:dyDescent="0.25">
      <c r="B85686" s="27"/>
    </row>
    <row r="85687" spans="2:2" x14ac:dyDescent="0.25">
      <c r="B85687" s="27"/>
    </row>
    <row r="85688" spans="2:2" x14ac:dyDescent="0.25">
      <c r="B85688" s="27"/>
    </row>
    <row r="85689" spans="2:2" x14ac:dyDescent="0.25">
      <c r="B85689" s="27"/>
    </row>
    <row r="85690" spans="2:2" x14ac:dyDescent="0.25">
      <c r="B85690" s="27"/>
    </row>
    <row r="85691" spans="2:2" x14ac:dyDescent="0.25">
      <c r="B85691" s="27"/>
    </row>
    <row r="85692" spans="2:2" x14ac:dyDescent="0.25">
      <c r="B85692" s="27"/>
    </row>
    <row r="85693" spans="2:2" x14ac:dyDescent="0.25">
      <c r="B85693" s="27"/>
    </row>
    <row r="85694" spans="2:2" x14ac:dyDescent="0.25">
      <c r="B85694" s="27"/>
    </row>
    <row r="85695" spans="2:2" x14ac:dyDescent="0.25">
      <c r="B85695" s="27"/>
    </row>
    <row r="85696" spans="2:2" x14ac:dyDescent="0.25">
      <c r="B85696" s="27"/>
    </row>
    <row r="85697" spans="2:2" x14ac:dyDescent="0.25">
      <c r="B85697" s="27"/>
    </row>
    <row r="85698" spans="2:2" x14ac:dyDescent="0.25">
      <c r="B85698" s="27"/>
    </row>
    <row r="85699" spans="2:2" x14ac:dyDescent="0.25">
      <c r="B85699" s="27"/>
    </row>
    <row r="85700" spans="2:2" x14ac:dyDescent="0.25">
      <c r="B85700" s="27"/>
    </row>
    <row r="85701" spans="2:2" x14ac:dyDescent="0.25">
      <c r="B85701" s="27"/>
    </row>
    <row r="85702" spans="2:2" x14ac:dyDescent="0.25">
      <c r="B85702" s="27"/>
    </row>
    <row r="85703" spans="2:2" x14ac:dyDescent="0.25">
      <c r="B85703" s="27"/>
    </row>
    <row r="85704" spans="2:2" x14ac:dyDescent="0.25">
      <c r="B85704" s="27"/>
    </row>
    <row r="85705" spans="2:2" x14ac:dyDescent="0.25">
      <c r="B85705" s="27"/>
    </row>
    <row r="85706" spans="2:2" x14ac:dyDescent="0.25">
      <c r="B85706" s="27"/>
    </row>
    <row r="85707" spans="2:2" x14ac:dyDescent="0.25">
      <c r="B85707" s="27"/>
    </row>
    <row r="85708" spans="2:2" x14ac:dyDescent="0.25">
      <c r="B85708" s="27"/>
    </row>
    <row r="85709" spans="2:2" x14ac:dyDescent="0.25">
      <c r="B85709" s="27"/>
    </row>
    <row r="85710" spans="2:2" x14ac:dyDescent="0.25">
      <c r="B85710" s="27"/>
    </row>
    <row r="85711" spans="2:2" x14ac:dyDescent="0.25">
      <c r="B85711" s="27"/>
    </row>
    <row r="85712" spans="2:2" x14ac:dyDescent="0.25">
      <c r="B85712" s="27"/>
    </row>
    <row r="85713" spans="2:2" x14ac:dyDescent="0.25">
      <c r="B85713" s="27"/>
    </row>
    <row r="85714" spans="2:2" x14ac:dyDescent="0.25">
      <c r="B85714" s="27"/>
    </row>
    <row r="85715" spans="2:2" x14ac:dyDescent="0.25">
      <c r="B85715" s="27"/>
    </row>
    <row r="85716" spans="2:2" x14ac:dyDescent="0.25">
      <c r="B85716" s="27"/>
    </row>
    <row r="85717" spans="2:2" x14ac:dyDescent="0.25">
      <c r="B85717" s="27"/>
    </row>
    <row r="85718" spans="2:2" x14ac:dyDescent="0.25">
      <c r="B85718" s="27"/>
    </row>
    <row r="85719" spans="2:2" x14ac:dyDescent="0.25">
      <c r="B85719" s="27"/>
    </row>
    <row r="85720" spans="2:2" x14ac:dyDescent="0.25">
      <c r="B85720" s="27"/>
    </row>
    <row r="85721" spans="2:2" x14ac:dyDescent="0.25">
      <c r="B85721" s="27"/>
    </row>
    <row r="85722" spans="2:2" x14ac:dyDescent="0.25">
      <c r="B85722" s="27"/>
    </row>
    <row r="85723" spans="2:2" x14ac:dyDescent="0.25">
      <c r="B85723" s="27"/>
    </row>
    <row r="85724" spans="2:2" x14ac:dyDescent="0.25">
      <c r="B85724" s="27"/>
    </row>
    <row r="85725" spans="2:2" x14ac:dyDescent="0.25">
      <c r="B85725" s="27"/>
    </row>
    <row r="85726" spans="2:2" x14ac:dyDescent="0.25">
      <c r="B85726" s="27"/>
    </row>
    <row r="85727" spans="2:2" x14ac:dyDescent="0.25">
      <c r="B85727" s="27"/>
    </row>
    <row r="85728" spans="2:2" x14ac:dyDescent="0.25">
      <c r="B85728" s="27"/>
    </row>
    <row r="85729" spans="2:2" x14ac:dyDescent="0.25">
      <c r="B85729" s="27"/>
    </row>
    <row r="85730" spans="2:2" x14ac:dyDescent="0.25">
      <c r="B85730" s="27"/>
    </row>
    <row r="85731" spans="2:2" x14ac:dyDescent="0.25">
      <c r="B85731" s="27"/>
    </row>
    <row r="85732" spans="2:2" x14ac:dyDescent="0.25">
      <c r="B85732" s="27"/>
    </row>
    <row r="85733" spans="2:2" x14ac:dyDescent="0.25">
      <c r="B85733" s="27"/>
    </row>
    <row r="85734" spans="2:2" x14ac:dyDescent="0.25">
      <c r="B85734" s="27"/>
    </row>
    <row r="85735" spans="2:2" x14ac:dyDescent="0.25">
      <c r="B85735" s="27"/>
    </row>
    <row r="85736" spans="2:2" x14ac:dyDescent="0.25">
      <c r="B85736" s="27"/>
    </row>
    <row r="85737" spans="2:2" x14ac:dyDescent="0.25">
      <c r="B85737" s="27"/>
    </row>
    <row r="85738" spans="2:2" x14ac:dyDescent="0.25">
      <c r="B85738" s="27"/>
    </row>
    <row r="85739" spans="2:2" x14ac:dyDescent="0.25">
      <c r="B85739" s="27"/>
    </row>
    <row r="85740" spans="2:2" x14ac:dyDescent="0.25">
      <c r="B85740" s="27"/>
    </row>
    <row r="85741" spans="2:2" x14ac:dyDescent="0.25">
      <c r="B85741" s="27"/>
    </row>
    <row r="85742" spans="2:2" x14ac:dyDescent="0.25">
      <c r="B85742" s="27"/>
    </row>
    <row r="85743" spans="2:2" x14ac:dyDescent="0.25">
      <c r="B85743" s="27"/>
    </row>
    <row r="85744" spans="2:2" x14ac:dyDescent="0.25">
      <c r="B85744" s="27"/>
    </row>
    <row r="85745" spans="2:2" x14ac:dyDescent="0.25">
      <c r="B85745" s="27"/>
    </row>
    <row r="85746" spans="2:2" x14ac:dyDescent="0.25">
      <c r="B85746" s="27"/>
    </row>
    <row r="85747" spans="2:2" x14ac:dyDescent="0.25">
      <c r="B85747" s="27"/>
    </row>
    <row r="85748" spans="2:2" x14ac:dyDescent="0.25">
      <c r="B85748" s="27"/>
    </row>
    <row r="85749" spans="2:2" x14ac:dyDescent="0.25">
      <c r="B85749" s="27"/>
    </row>
    <row r="85750" spans="2:2" x14ac:dyDescent="0.25">
      <c r="B85750" s="27"/>
    </row>
    <row r="85751" spans="2:2" x14ac:dyDescent="0.25">
      <c r="B85751" s="27"/>
    </row>
    <row r="85752" spans="2:2" x14ac:dyDescent="0.25">
      <c r="B85752" s="27"/>
    </row>
    <row r="85753" spans="2:2" x14ac:dyDescent="0.25">
      <c r="B85753" s="27"/>
    </row>
    <row r="85754" spans="2:2" x14ac:dyDescent="0.25">
      <c r="B85754" s="27"/>
    </row>
    <row r="85755" spans="2:2" x14ac:dyDescent="0.25">
      <c r="B85755" s="27"/>
    </row>
    <row r="85756" spans="2:2" x14ac:dyDescent="0.25">
      <c r="B85756" s="27"/>
    </row>
    <row r="85757" spans="2:2" x14ac:dyDescent="0.25">
      <c r="B85757" s="27"/>
    </row>
    <row r="85758" spans="2:2" x14ac:dyDescent="0.25">
      <c r="B85758" s="27"/>
    </row>
    <row r="85759" spans="2:2" x14ac:dyDescent="0.25">
      <c r="B85759" s="27"/>
    </row>
    <row r="85760" spans="2:2" x14ac:dyDescent="0.25">
      <c r="B85760" s="27"/>
    </row>
    <row r="85761" spans="2:2" x14ac:dyDescent="0.25">
      <c r="B85761" s="27"/>
    </row>
    <row r="85762" spans="2:2" x14ac:dyDescent="0.25">
      <c r="B85762" s="27"/>
    </row>
    <row r="85763" spans="2:2" x14ac:dyDescent="0.25">
      <c r="B85763" s="27"/>
    </row>
    <row r="85764" spans="2:2" x14ac:dyDescent="0.25">
      <c r="B85764" s="27"/>
    </row>
    <row r="85765" spans="2:2" x14ac:dyDescent="0.25">
      <c r="B85765" s="27"/>
    </row>
    <row r="85766" spans="2:2" x14ac:dyDescent="0.25">
      <c r="B85766" s="27"/>
    </row>
    <row r="85767" spans="2:2" x14ac:dyDescent="0.25">
      <c r="B85767" s="27"/>
    </row>
    <row r="85768" spans="2:2" x14ac:dyDescent="0.25">
      <c r="B85768" s="27"/>
    </row>
    <row r="85769" spans="2:2" x14ac:dyDescent="0.25">
      <c r="B85769" s="27"/>
    </row>
    <row r="85770" spans="2:2" x14ac:dyDescent="0.25">
      <c r="B85770" s="27"/>
    </row>
    <row r="85771" spans="2:2" x14ac:dyDescent="0.25">
      <c r="B85771" s="27"/>
    </row>
    <row r="85772" spans="2:2" x14ac:dyDescent="0.25">
      <c r="B85772" s="27"/>
    </row>
    <row r="85773" spans="2:2" x14ac:dyDescent="0.25">
      <c r="B85773" s="27"/>
    </row>
    <row r="85774" spans="2:2" x14ac:dyDescent="0.25">
      <c r="B85774" s="27"/>
    </row>
    <row r="85775" spans="2:2" x14ac:dyDescent="0.25">
      <c r="B85775" s="27"/>
    </row>
    <row r="85776" spans="2:2" x14ac:dyDescent="0.25">
      <c r="B85776" s="27"/>
    </row>
    <row r="85777" spans="2:2" x14ac:dyDescent="0.25">
      <c r="B85777" s="27"/>
    </row>
    <row r="85778" spans="2:2" x14ac:dyDescent="0.25">
      <c r="B85778" s="27"/>
    </row>
    <row r="85779" spans="2:2" x14ac:dyDescent="0.25">
      <c r="B85779" s="27"/>
    </row>
    <row r="85780" spans="2:2" x14ac:dyDescent="0.25">
      <c r="B85780" s="27"/>
    </row>
    <row r="85781" spans="2:2" x14ac:dyDescent="0.25">
      <c r="B85781" s="27"/>
    </row>
    <row r="85782" spans="2:2" x14ac:dyDescent="0.25">
      <c r="B85782" s="27"/>
    </row>
    <row r="85783" spans="2:2" x14ac:dyDescent="0.25">
      <c r="B85783" s="27"/>
    </row>
    <row r="85784" spans="2:2" x14ac:dyDescent="0.25">
      <c r="B85784" s="27"/>
    </row>
    <row r="85785" spans="2:2" x14ac:dyDescent="0.25">
      <c r="B85785" s="27"/>
    </row>
    <row r="85786" spans="2:2" x14ac:dyDescent="0.25">
      <c r="B85786" s="27"/>
    </row>
    <row r="85787" spans="2:2" x14ac:dyDescent="0.25">
      <c r="B85787" s="27"/>
    </row>
    <row r="85788" spans="2:2" x14ac:dyDescent="0.25">
      <c r="B85788" s="27"/>
    </row>
    <row r="85789" spans="2:2" x14ac:dyDescent="0.25">
      <c r="B85789" s="27"/>
    </row>
    <row r="85790" spans="2:2" x14ac:dyDescent="0.25">
      <c r="B85790" s="27"/>
    </row>
    <row r="85791" spans="2:2" x14ac:dyDescent="0.25">
      <c r="B85791" s="27"/>
    </row>
    <row r="85792" spans="2:2" x14ac:dyDescent="0.25">
      <c r="B85792" s="27"/>
    </row>
    <row r="85793" spans="2:2" x14ac:dyDescent="0.25">
      <c r="B85793" s="27"/>
    </row>
    <row r="85794" spans="2:2" x14ac:dyDescent="0.25">
      <c r="B85794" s="27"/>
    </row>
    <row r="85795" spans="2:2" x14ac:dyDescent="0.25">
      <c r="B85795" s="27"/>
    </row>
    <row r="85796" spans="2:2" x14ac:dyDescent="0.25">
      <c r="B85796" s="27"/>
    </row>
    <row r="85797" spans="2:2" x14ac:dyDescent="0.25">
      <c r="B85797" s="27"/>
    </row>
    <row r="85798" spans="2:2" x14ac:dyDescent="0.25">
      <c r="B85798" s="27"/>
    </row>
    <row r="85799" spans="2:2" x14ac:dyDescent="0.25">
      <c r="B85799" s="27"/>
    </row>
    <row r="85800" spans="2:2" x14ac:dyDescent="0.25">
      <c r="B85800" s="27"/>
    </row>
    <row r="85801" spans="2:2" x14ac:dyDescent="0.25">
      <c r="B85801" s="27"/>
    </row>
    <row r="85802" spans="2:2" x14ac:dyDescent="0.25">
      <c r="B85802" s="27"/>
    </row>
    <row r="85803" spans="2:2" x14ac:dyDescent="0.25">
      <c r="B85803" s="27"/>
    </row>
    <row r="85804" spans="2:2" x14ac:dyDescent="0.25">
      <c r="B85804" s="27"/>
    </row>
    <row r="85805" spans="2:2" x14ac:dyDescent="0.25">
      <c r="B85805" s="27"/>
    </row>
    <row r="85806" spans="2:2" x14ac:dyDescent="0.25">
      <c r="B85806" s="27"/>
    </row>
    <row r="85807" spans="2:2" x14ac:dyDescent="0.25">
      <c r="B85807" s="27"/>
    </row>
    <row r="85808" spans="2:2" x14ac:dyDescent="0.25">
      <c r="B85808" s="27"/>
    </row>
    <row r="85809" spans="2:2" x14ac:dyDescent="0.25">
      <c r="B85809" s="27"/>
    </row>
    <row r="85810" spans="2:2" x14ac:dyDescent="0.25">
      <c r="B85810" s="27"/>
    </row>
    <row r="85811" spans="2:2" x14ac:dyDescent="0.25">
      <c r="B85811" s="27"/>
    </row>
    <row r="85812" spans="2:2" x14ac:dyDescent="0.25">
      <c r="B85812" s="27"/>
    </row>
    <row r="85813" spans="2:2" x14ac:dyDescent="0.25">
      <c r="B85813" s="27"/>
    </row>
    <row r="85814" spans="2:2" x14ac:dyDescent="0.25">
      <c r="B85814" s="27"/>
    </row>
    <row r="85815" spans="2:2" x14ac:dyDescent="0.25">
      <c r="B85815" s="27"/>
    </row>
    <row r="85816" spans="2:2" x14ac:dyDescent="0.25">
      <c r="B85816" s="27"/>
    </row>
    <row r="85817" spans="2:2" x14ac:dyDescent="0.25">
      <c r="B85817" s="27"/>
    </row>
    <row r="85818" spans="2:2" x14ac:dyDescent="0.25">
      <c r="B85818" s="27"/>
    </row>
    <row r="85819" spans="2:2" x14ac:dyDescent="0.25">
      <c r="B85819" s="27"/>
    </row>
    <row r="85820" spans="2:2" x14ac:dyDescent="0.25">
      <c r="B85820" s="27"/>
    </row>
    <row r="85821" spans="2:2" x14ac:dyDescent="0.25">
      <c r="B85821" s="27"/>
    </row>
    <row r="85822" spans="2:2" x14ac:dyDescent="0.25">
      <c r="B85822" s="27"/>
    </row>
    <row r="85823" spans="2:2" x14ac:dyDescent="0.25">
      <c r="B85823" s="27"/>
    </row>
    <row r="85824" spans="2:2" x14ac:dyDescent="0.25">
      <c r="B85824" s="27"/>
    </row>
    <row r="85825" spans="2:2" x14ac:dyDescent="0.25">
      <c r="B85825" s="27"/>
    </row>
    <row r="85826" spans="2:2" x14ac:dyDescent="0.25">
      <c r="B85826" s="27"/>
    </row>
    <row r="85827" spans="2:2" x14ac:dyDescent="0.25">
      <c r="B85827" s="27"/>
    </row>
    <row r="85828" spans="2:2" x14ac:dyDescent="0.25">
      <c r="B85828" s="27"/>
    </row>
    <row r="85829" spans="2:2" x14ac:dyDescent="0.25">
      <c r="B85829" s="27"/>
    </row>
    <row r="85830" spans="2:2" x14ac:dyDescent="0.25">
      <c r="B85830" s="27"/>
    </row>
    <row r="85831" spans="2:2" x14ac:dyDescent="0.25">
      <c r="B85831" s="27"/>
    </row>
    <row r="85832" spans="2:2" x14ac:dyDescent="0.25">
      <c r="B85832" s="27"/>
    </row>
    <row r="85833" spans="2:2" x14ac:dyDescent="0.25">
      <c r="B85833" s="27"/>
    </row>
    <row r="85834" spans="2:2" x14ac:dyDescent="0.25">
      <c r="B85834" s="27"/>
    </row>
    <row r="85835" spans="2:2" x14ac:dyDescent="0.25">
      <c r="B85835" s="27"/>
    </row>
    <row r="85836" spans="2:2" x14ac:dyDescent="0.25">
      <c r="B85836" s="27"/>
    </row>
    <row r="85837" spans="2:2" x14ac:dyDescent="0.25">
      <c r="B85837" s="27"/>
    </row>
    <row r="85838" spans="2:2" x14ac:dyDescent="0.25">
      <c r="B85838" s="27"/>
    </row>
    <row r="85839" spans="2:2" x14ac:dyDescent="0.25">
      <c r="B85839" s="27"/>
    </row>
    <row r="85840" spans="2:2" x14ac:dyDescent="0.25">
      <c r="B85840" s="27"/>
    </row>
    <row r="85841" spans="2:2" x14ac:dyDescent="0.25">
      <c r="B85841" s="27"/>
    </row>
    <row r="85842" spans="2:2" x14ac:dyDescent="0.25">
      <c r="B85842" s="27"/>
    </row>
    <row r="85843" spans="2:2" x14ac:dyDescent="0.25">
      <c r="B85843" s="27"/>
    </row>
    <row r="85844" spans="2:2" x14ac:dyDescent="0.25">
      <c r="B85844" s="27"/>
    </row>
    <row r="85845" spans="2:2" x14ac:dyDescent="0.25">
      <c r="B85845" s="27"/>
    </row>
    <row r="85846" spans="2:2" x14ac:dyDescent="0.25">
      <c r="B85846" s="27"/>
    </row>
    <row r="85847" spans="2:2" x14ac:dyDescent="0.25">
      <c r="B85847" s="27"/>
    </row>
    <row r="85848" spans="2:2" x14ac:dyDescent="0.25">
      <c r="B85848" s="27"/>
    </row>
    <row r="85849" spans="2:2" x14ac:dyDescent="0.25">
      <c r="B85849" s="27"/>
    </row>
    <row r="85850" spans="2:2" x14ac:dyDescent="0.25">
      <c r="B85850" s="27"/>
    </row>
    <row r="85851" spans="2:2" x14ac:dyDescent="0.25">
      <c r="B85851" s="27"/>
    </row>
    <row r="85852" spans="2:2" x14ac:dyDescent="0.25">
      <c r="B85852" s="27"/>
    </row>
    <row r="85853" spans="2:2" x14ac:dyDescent="0.25">
      <c r="B85853" s="27"/>
    </row>
    <row r="85854" spans="2:2" x14ac:dyDescent="0.25">
      <c r="B85854" s="27"/>
    </row>
    <row r="85855" spans="2:2" x14ac:dyDescent="0.25">
      <c r="B85855" s="27"/>
    </row>
    <row r="85856" spans="2:2" x14ac:dyDescent="0.25">
      <c r="B85856" s="27"/>
    </row>
    <row r="85857" spans="2:2" x14ac:dyDescent="0.25">
      <c r="B85857" s="27"/>
    </row>
    <row r="85858" spans="2:2" x14ac:dyDescent="0.25">
      <c r="B85858" s="27"/>
    </row>
    <row r="85859" spans="2:2" x14ac:dyDescent="0.25">
      <c r="B85859" s="27"/>
    </row>
    <row r="85860" spans="2:2" x14ac:dyDescent="0.25">
      <c r="B85860" s="27"/>
    </row>
    <row r="85861" spans="2:2" x14ac:dyDescent="0.25">
      <c r="B85861" s="27"/>
    </row>
    <row r="85862" spans="2:2" x14ac:dyDescent="0.25">
      <c r="B85862" s="27"/>
    </row>
    <row r="85863" spans="2:2" x14ac:dyDescent="0.25">
      <c r="B85863" s="27"/>
    </row>
    <row r="85864" spans="2:2" x14ac:dyDescent="0.25">
      <c r="B85864" s="27"/>
    </row>
    <row r="85865" spans="2:2" x14ac:dyDescent="0.25">
      <c r="B85865" s="27"/>
    </row>
    <row r="85866" spans="2:2" x14ac:dyDescent="0.25">
      <c r="B85866" s="27"/>
    </row>
    <row r="85867" spans="2:2" x14ac:dyDescent="0.25">
      <c r="B85867" s="27"/>
    </row>
    <row r="85868" spans="2:2" x14ac:dyDescent="0.25">
      <c r="B85868" s="27"/>
    </row>
    <row r="85869" spans="2:2" x14ac:dyDescent="0.25">
      <c r="B85869" s="27"/>
    </row>
    <row r="85870" spans="2:2" x14ac:dyDescent="0.25">
      <c r="B85870" s="27"/>
    </row>
    <row r="85871" spans="2:2" x14ac:dyDescent="0.25">
      <c r="B85871" s="27"/>
    </row>
    <row r="85872" spans="2:2" x14ac:dyDescent="0.25">
      <c r="B85872" s="27"/>
    </row>
    <row r="85873" spans="2:2" x14ac:dyDescent="0.25">
      <c r="B85873" s="27"/>
    </row>
    <row r="85874" spans="2:2" x14ac:dyDescent="0.25">
      <c r="B85874" s="27"/>
    </row>
    <row r="85875" spans="2:2" x14ac:dyDescent="0.25">
      <c r="B85875" s="27"/>
    </row>
    <row r="85876" spans="2:2" x14ac:dyDescent="0.25">
      <c r="B85876" s="27"/>
    </row>
    <row r="85877" spans="2:2" x14ac:dyDescent="0.25">
      <c r="B85877" s="27"/>
    </row>
    <row r="85878" spans="2:2" x14ac:dyDescent="0.25">
      <c r="B85878" s="27"/>
    </row>
    <row r="85879" spans="2:2" x14ac:dyDescent="0.25">
      <c r="B85879" s="27"/>
    </row>
    <row r="85880" spans="2:2" x14ac:dyDescent="0.25">
      <c r="B85880" s="27"/>
    </row>
    <row r="85881" spans="2:2" x14ac:dyDescent="0.25">
      <c r="B85881" s="27"/>
    </row>
    <row r="85882" spans="2:2" x14ac:dyDescent="0.25">
      <c r="B85882" s="27"/>
    </row>
    <row r="85883" spans="2:2" x14ac:dyDescent="0.25">
      <c r="B85883" s="27"/>
    </row>
    <row r="85884" spans="2:2" x14ac:dyDescent="0.25">
      <c r="B85884" s="27"/>
    </row>
    <row r="85885" spans="2:2" x14ac:dyDescent="0.25">
      <c r="B85885" s="27"/>
    </row>
    <row r="85902" spans="2:2" x14ac:dyDescent="0.25">
      <c r="B85902" s="27"/>
    </row>
    <row r="86088" spans="2:2" x14ac:dyDescent="0.25">
      <c r="B86088" s="27"/>
    </row>
    <row r="86089" spans="2:2" x14ac:dyDescent="0.25">
      <c r="B86089" s="27"/>
    </row>
    <row r="86090" spans="2:2" x14ac:dyDescent="0.25">
      <c r="B86090" s="27"/>
    </row>
    <row r="86091" spans="2:2" x14ac:dyDescent="0.25">
      <c r="B86091" s="27"/>
    </row>
    <row r="86105" spans="2:2" x14ac:dyDescent="0.25">
      <c r="B86105" s="27"/>
    </row>
    <row r="86106" spans="2:2" x14ac:dyDescent="0.25">
      <c r="B86106" s="27"/>
    </row>
    <row r="86107" spans="2:2" x14ac:dyDescent="0.25">
      <c r="B86107" s="27"/>
    </row>
    <row r="86108" spans="2:2" x14ac:dyDescent="0.25">
      <c r="B86108" s="27"/>
    </row>
    <row r="86109" spans="2:2" x14ac:dyDescent="0.25">
      <c r="B86109" s="27"/>
    </row>
    <row r="86110" spans="2:2" x14ac:dyDescent="0.25">
      <c r="B86110" s="27"/>
    </row>
    <row r="86111" spans="2:2" x14ac:dyDescent="0.25">
      <c r="B86111" s="27"/>
    </row>
    <row r="86112" spans="2:2" x14ac:dyDescent="0.25">
      <c r="B86112" s="27"/>
    </row>
    <row r="86113" spans="2:2" x14ac:dyDescent="0.25">
      <c r="B86113" s="27"/>
    </row>
    <row r="86114" spans="2:2" x14ac:dyDescent="0.25">
      <c r="B86114" s="27"/>
    </row>
    <row r="86115" spans="2:2" x14ac:dyDescent="0.25">
      <c r="B86115" s="27"/>
    </row>
    <row r="86116" spans="2:2" x14ac:dyDescent="0.25">
      <c r="B86116" s="27"/>
    </row>
    <row r="86117" spans="2:2" x14ac:dyDescent="0.25">
      <c r="B86117" s="27"/>
    </row>
    <row r="86118" spans="2:2" x14ac:dyDescent="0.25">
      <c r="B86118" s="27"/>
    </row>
    <row r="86119" spans="2:2" x14ac:dyDescent="0.25">
      <c r="B86119" s="27"/>
    </row>
    <row r="86120" spans="2:2" x14ac:dyDescent="0.25">
      <c r="B86120" s="27"/>
    </row>
    <row r="86121" spans="2:2" x14ac:dyDescent="0.25">
      <c r="B86121" s="27"/>
    </row>
    <row r="86122" spans="2:2" x14ac:dyDescent="0.25">
      <c r="B86122" s="27"/>
    </row>
    <row r="86123" spans="2:2" x14ac:dyDescent="0.25">
      <c r="B86123" s="27"/>
    </row>
    <row r="86124" spans="2:2" x14ac:dyDescent="0.25">
      <c r="B86124" s="27"/>
    </row>
    <row r="86125" spans="2:2" x14ac:dyDescent="0.25">
      <c r="B86125" s="27"/>
    </row>
    <row r="86126" spans="2:2" x14ac:dyDescent="0.25">
      <c r="B86126" s="27"/>
    </row>
    <row r="86127" spans="2:2" x14ac:dyDescent="0.25">
      <c r="B86127" s="27"/>
    </row>
    <row r="86128" spans="2:2" x14ac:dyDescent="0.25">
      <c r="B86128" s="27"/>
    </row>
    <row r="86129" spans="2:2" x14ac:dyDescent="0.25">
      <c r="B86129" s="27"/>
    </row>
    <row r="86130" spans="2:2" x14ac:dyDescent="0.25">
      <c r="B86130" s="27"/>
    </row>
    <row r="86131" spans="2:2" x14ac:dyDescent="0.25">
      <c r="B86131" s="27"/>
    </row>
    <row r="86132" spans="2:2" x14ac:dyDescent="0.25">
      <c r="B86132" s="27"/>
    </row>
    <row r="86133" spans="2:2" x14ac:dyDescent="0.25">
      <c r="B86133" s="27"/>
    </row>
    <row r="86134" spans="2:2" x14ac:dyDescent="0.25">
      <c r="B86134" s="27"/>
    </row>
    <row r="86135" spans="2:2" x14ac:dyDescent="0.25">
      <c r="B86135" s="27"/>
    </row>
    <row r="86136" spans="2:2" x14ac:dyDescent="0.25">
      <c r="B86136" s="27"/>
    </row>
    <row r="86137" spans="2:2" x14ac:dyDescent="0.25">
      <c r="B86137" s="27"/>
    </row>
    <row r="86138" spans="2:2" x14ac:dyDescent="0.25">
      <c r="B86138" s="27"/>
    </row>
    <row r="86139" spans="2:2" x14ac:dyDescent="0.25">
      <c r="B86139" s="27"/>
    </row>
    <row r="86140" spans="2:2" x14ac:dyDescent="0.25">
      <c r="B86140" s="27"/>
    </row>
    <row r="86141" spans="2:2" x14ac:dyDescent="0.25">
      <c r="B86141" s="27"/>
    </row>
    <row r="86142" spans="2:2" x14ac:dyDescent="0.25">
      <c r="B86142" s="27"/>
    </row>
    <row r="86143" spans="2:2" x14ac:dyDescent="0.25">
      <c r="B86143" s="27"/>
    </row>
    <row r="86144" spans="2:2" x14ac:dyDescent="0.25">
      <c r="B86144" s="27"/>
    </row>
    <row r="86147" spans="2:2" x14ac:dyDescent="0.25">
      <c r="B86147" s="27"/>
    </row>
    <row r="86345" spans="2:2" x14ac:dyDescent="0.25">
      <c r="B86345" s="27"/>
    </row>
    <row r="86360" spans="2:2" x14ac:dyDescent="0.25">
      <c r="B86360" s="27"/>
    </row>
    <row r="86646" spans="2:2" x14ac:dyDescent="0.25">
      <c r="B86646" s="27"/>
    </row>
    <row r="86648" spans="2:2" x14ac:dyDescent="0.25">
      <c r="B86648" s="27"/>
    </row>
    <row r="86649" spans="2:2" x14ac:dyDescent="0.25">
      <c r="B86649" s="27"/>
    </row>
    <row r="86716" spans="2:2" x14ac:dyDescent="0.25">
      <c r="B86716" s="27"/>
    </row>
    <row r="86717" spans="2:2" x14ac:dyDescent="0.25">
      <c r="B86717" s="27"/>
    </row>
    <row r="86722" spans="2:2" x14ac:dyDescent="0.25">
      <c r="B86722" s="27"/>
    </row>
    <row r="86817" spans="2:2" x14ac:dyDescent="0.25">
      <c r="B86817" s="27"/>
    </row>
    <row r="86818" spans="2:2" x14ac:dyDescent="0.25">
      <c r="B86818" s="27"/>
    </row>
    <row r="86820" spans="2:2" x14ac:dyDescent="0.25">
      <c r="B86820" s="27"/>
    </row>
    <row r="86821" spans="2:2" x14ac:dyDescent="0.25">
      <c r="B86821" s="27"/>
    </row>
    <row r="86822" spans="2:2" x14ac:dyDescent="0.25">
      <c r="B86822" s="27"/>
    </row>
    <row r="86823" spans="2:2" x14ac:dyDescent="0.25">
      <c r="B86823" s="27"/>
    </row>
    <row r="86824" spans="2:2" x14ac:dyDescent="0.25">
      <c r="B86824" s="27"/>
    </row>
    <row r="87072" spans="2:2" x14ac:dyDescent="0.25">
      <c r="B87072" s="27"/>
    </row>
    <row r="87073" spans="2:2" x14ac:dyDescent="0.25">
      <c r="B87073" s="27"/>
    </row>
    <row r="87074" spans="2:2" x14ac:dyDescent="0.25">
      <c r="B87074" s="27"/>
    </row>
    <row r="87075" spans="2:2" x14ac:dyDescent="0.25">
      <c r="B87075" s="27"/>
    </row>
    <row r="87076" spans="2:2" x14ac:dyDescent="0.25">
      <c r="B87076" s="27"/>
    </row>
    <row r="87077" spans="2:2" x14ac:dyDescent="0.25">
      <c r="B87077" s="27"/>
    </row>
    <row r="87078" spans="2:2" x14ac:dyDescent="0.25">
      <c r="B87078" s="27"/>
    </row>
    <row r="87079" spans="2:2" x14ac:dyDescent="0.25">
      <c r="B87079" s="27"/>
    </row>
    <row r="87080" spans="2:2" x14ac:dyDescent="0.25">
      <c r="B87080" s="27"/>
    </row>
    <row r="87081" spans="2:2" x14ac:dyDescent="0.25">
      <c r="B87081" s="27"/>
    </row>
    <row r="87082" spans="2:2" x14ac:dyDescent="0.25">
      <c r="B87082" s="27"/>
    </row>
    <row r="87083" spans="2:2" x14ac:dyDescent="0.25">
      <c r="B87083" s="27"/>
    </row>
    <row r="87084" spans="2:2" x14ac:dyDescent="0.25">
      <c r="B87084" s="27"/>
    </row>
    <row r="87085" spans="2:2" x14ac:dyDescent="0.25">
      <c r="B87085" s="27"/>
    </row>
    <row r="87086" spans="2:2" x14ac:dyDescent="0.25">
      <c r="B87086" s="27"/>
    </row>
    <row r="87087" spans="2:2" x14ac:dyDescent="0.25">
      <c r="B87087" s="27"/>
    </row>
    <row r="87088" spans="2:2" x14ac:dyDescent="0.25">
      <c r="B87088" s="27"/>
    </row>
    <row r="87089" spans="2:2" x14ac:dyDescent="0.25">
      <c r="B87089" s="27"/>
    </row>
    <row r="87090" spans="2:2" x14ac:dyDescent="0.25">
      <c r="B87090" s="27"/>
    </row>
    <row r="87091" spans="2:2" x14ac:dyDescent="0.25">
      <c r="B87091" s="27"/>
    </row>
    <row r="87092" spans="2:2" x14ac:dyDescent="0.25">
      <c r="B87092" s="27"/>
    </row>
    <row r="87093" spans="2:2" x14ac:dyDescent="0.25">
      <c r="B87093" s="27"/>
    </row>
    <row r="87277" spans="2:2" x14ac:dyDescent="0.25">
      <c r="B87277" s="27"/>
    </row>
    <row r="87278" spans="2:2" x14ac:dyDescent="0.25">
      <c r="B87278" s="27"/>
    </row>
    <row r="87279" spans="2:2" x14ac:dyDescent="0.25">
      <c r="B87279" s="27"/>
    </row>
    <row r="87280" spans="2:2" x14ac:dyDescent="0.25">
      <c r="B87280" s="27"/>
    </row>
    <row r="87281" spans="2:2" x14ac:dyDescent="0.25">
      <c r="B87281" s="27"/>
    </row>
    <row r="87282" spans="2:2" x14ac:dyDescent="0.25">
      <c r="B87282" s="27"/>
    </row>
    <row r="87283" spans="2:2" x14ac:dyDescent="0.25">
      <c r="B87283" s="27"/>
    </row>
    <row r="87284" spans="2:2" x14ac:dyDescent="0.25">
      <c r="B87284" s="27"/>
    </row>
    <row r="87285" spans="2:2" x14ac:dyDescent="0.25">
      <c r="B87285" s="27"/>
    </row>
    <row r="87286" spans="2:2" x14ac:dyDescent="0.25">
      <c r="B87286" s="27"/>
    </row>
    <row r="87287" spans="2:2" x14ac:dyDescent="0.25">
      <c r="B87287" s="27"/>
    </row>
    <row r="87288" spans="2:2" x14ac:dyDescent="0.25">
      <c r="B87288" s="27"/>
    </row>
    <row r="87289" spans="2:2" x14ac:dyDescent="0.25">
      <c r="B87289" s="27"/>
    </row>
    <row r="87290" spans="2:2" x14ac:dyDescent="0.25">
      <c r="B87290" s="27"/>
    </row>
    <row r="87291" spans="2:2" x14ac:dyDescent="0.25">
      <c r="B87291" s="27"/>
    </row>
    <row r="87292" spans="2:2" x14ac:dyDescent="0.25">
      <c r="B87292" s="27"/>
    </row>
    <row r="87293" spans="2:2" x14ac:dyDescent="0.25">
      <c r="B87293" s="27"/>
    </row>
    <row r="87294" spans="2:2" x14ac:dyDescent="0.25">
      <c r="B87294" s="27"/>
    </row>
    <row r="87295" spans="2:2" x14ac:dyDescent="0.25">
      <c r="B87295" s="27"/>
    </row>
    <row r="87296" spans="2:2" x14ac:dyDescent="0.25">
      <c r="B87296" s="27"/>
    </row>
    <row r="87297" spans="2:2" x14ac:dyDescent="0.25">
      <c r="B87297" s="27"/>
    </row>
    <row r="87298" spans="2:2" x14ac:dyDescent="0.25">
      <c r="B87298" s="27"/>
    </row>
    <row r="87299" spans="2:2" x14ac:dyDescent="0.25">
      <c r="B87299" s="27"/>
    </row>
    <row r="87315" spans="2:2" x14ac:dyDescent="0.25">
      <c r="B87315" s="27"/>
    </row>
    <row r="87373" spans="2:2" x14ac:dyDescent="0.25">
      <c r="B87373" s="27"/>
    </row>
    <row r="87436" spans="2:2" x14ac:dyDescent="0.25">
      <c r="B87436" s="27"/>
    </row>
    <row r="87495" spans="2:2" x14ac:dyDescent="0.25">
      <c r="B87495" s="27"/>
    </row>
    <row r="87496" spans="2:2" x14ac:dyDescent="0.25">
      <c r="B87496" s="27"/>
    </row>
    <row r="87497" spans="2:2" x14ac:dyDescent="0.25">
      <c r="B87497" s="27"/>
    </row>
    <row r="87498" spans="2:2" x14ac:dyDescent="0.25">
      <c r="B87498" s="27"/>
    </row>
    <row r="87499" spans="2:2" x14ac:dyDescent="0.25">
      <c r="B87499" s="27"/>
    </row>
    <row r="87500" spans="2:2" x14ac:dyDescent="0.25">
      <c r="B87500" s="27"/>
    </row>
    <row r="87501" spans="2:2" x14ac:dyDescent="0.25">
      <c r="B87501" s="27"/>
    </row>
    <row r="87502" spans="2:2" x14ac:dyDescent="0.25">
      <c r="B87502" s="27"/>
    </row>
    <row r="87503" spans="2:2" x14ac:dyDescent="0.25">
      <c r="B87503" s="27"/>
    </row>
    <row r="87504" spans="2:2" x14ac:dyDescent="0.25">
      <c r="B87504" s="27"/>
    </row>
    <row r="87505" spans="2:2" x14ac:dyDescent="0.25">
      <c r="B87505" s="27"/>
    </row>
    <row r="87506" spans="2:2" x14ac:dyDescent="0.25">
      <c r="B87506" s="27"/>
    </row>
    <row r="87507" spans="2:2" x14ac:dyDescent="0.25">
      <c r="B87507" s="27"/>
    </row>
    <row r="87508" spans="2:2" x14ac:dyDescent="0.25">
      <c r="B87508" s="27"/>
    </row>
    <row r="87509" spans="2:2" x14ac:dyDescent="0.25">
      <c r="B87509" s="27"/>
    </row>
    <row r="87510" spans="2:2" x14ac:dyDescent="0.25">
      <c r="B87510" s="27"/>
    </row>
    <row r="87511" spans="2:2" x14ac:dyDescent="0.25">
      <c r="B87511" s="27"/>
    </row>
    <row r="87512" spans="2:2" x14ac:dyDescent="0.25">
      <c r="B87512" s="27"/>
    </row>
    <row r="87513" spans="2:2" x14ac:dyDescent="0.25">
      <c r="B87513" s="27"/>
    </row>
    <row r="87514" spans="2:2" x14ac:dyDescent="0.25">
      <c r="B87514" s="27"/>
    </row>
    <row r="87515" spans="2:2" x14ac:dyDescent="0.25">
      <c r="B87515" s="27"/>
    </row>
    <row r="87516" spans="2:2" x14ac:dyDescent="0.25">
      <c r="B87516" s="27"/>
    </row>
    <row r="87517" spans="2:2" x14ac:dyDescent="0.25">
      <c r="B87517" s="27"/>
    </row>
    <row r="87518" spans="2:2" x14ac:dyDescent="0.25">
      <c r="B87518" s="27"/>
    </row>
    <row r="87653" spans="2:2" x14ac:dyDescent="0.25">
      <c r="B87653" s="27"/>
    </row>
    <row r="87654" spans="2:2" x14ac:dyDescent="0.25">
      <c r="B87654" s="27"/>
    </row>
    <row r="87655" spans="2:2" x14ac:dyDescent="0.25">
      <c r="B87655" s="27"/>
    </row>
    <row r="87659" spans="2:2" x14ac:dyDescent="0.25">
      <c r="B87659" s="27"/>
    </row>
    <row r="87759" spans="2:2" x14ac:dyDescent="0.25">
      <c r="B87759" s="27"/>
    </row>
    <row r="87786" spans="2:2" x14ac:dyDescent="0.25">
      <c r="B87786" s="27"/>
    </row>
    <row r="87787" spans="2:2" x14ac:dyDescent="0.25">
      <c r="B87787" s="27"/>
    </row>
    <row r="87788" spans="2:2" x14ac:dyDescent="0.25">
      <c r="B87788" s="27"/>
    </row>
    <row r="87789" spans="2:2" x14ac:dyDescent="0.25">
      <c r="B87789" s="27"/>
    </row>
    <row r="87790" spans="2:2" x14ac:dyDescent="0.25">
      <c r="B87790" s="27"/>
    </row>
    <row r="87791" spans="2:2" x14ac:dyDescent="0.25">
      <c r="B87791" s="27"/>
    </row>
    <row r="87792" spans="2:2" x14ac:dyDescent="0.25">
      <c r="B87792" s="27"/>
    </row>
    <row r="87793" spans="2:2" x14ac:dyDescent="0.25">
      <c r="B87793" s="27"/>
    </row>
    <row r="87794" spans="2:2" x14ac:dyDescent="0.25">
      <c r="B87794" s="27"/>
    </row>
    <row r="87795" spans="2:2" x14ac:dyDescent="0.25">
      <c r="B87795" s="27"/>
    </row>
    <row r="87796" spans="2:2" x14ac:dyDescent="0.25">
      <c r="B87796" s="27"/>
    </row>
    <row r="87797" spans="2:2" x14ac:dyDescent="0.25">
      <c r="B87797" s="27"/>
    </row>
    <row r="87798" spans="2:2" x14ac:dyDescent="0.25">
      <c r="B87798" s="27"/>
    </row>
    <row r="87799" spans="2:2" x14ac:dyDescent="0.25">
      <c r="B87799" s="27"/>
    </row>
    <row r="87802" spans="2:2" x14ac:dyDescent="0.25">
      <c r="B87802" s="27"/>
    </row>
    <row r="87885" spans="2:2" x14ac:dyDescent="0.25">
      <c r="B87885" s="27"/>
    </row>
    <row r="88122" spans="2:2" x14ac:dyDescent="0.25">
      <c r="B88122" s="27"/>
    </row>
    <row r="88138" spans="2:2" x14ac:dyDescent="0.25">
      <c r="B88138" s="27"/>
    </row>
    <row r="88195" spans="2:2" x14ac:dyDescent="0.25">
      <c r="B88195" s="27"/>
    </row>
    <row r="88209" spans="2:2" x14ac:dyDescent="0.25">
      <c r="B88209" s="27"/>
    </row>
    <row r="88217" spans="2:2" x14ac:dyDescent="0.25">
      <c r="B88217" s="27"/>
    </row>
    <row r="88218" spans="2:2" x14ac:dyDescent="0.25">
      <c r="B88218" s="27"/>
    </row>
    <row r="88219" spans="2:2" x14ac:dyDescent="0.25">
      <c r="B88219" s="27"/>
    </row>
    <row r="88220" spans="2:2" x14ac:dyDescent="0.25">
      <c r="B88220" s="27"/>
    </row>
    <row r="88221" spans="2:2" x14ac:dyDescent="0.25">
      <c r="B88221" s="27"/>
    </row>
    <row r="88222" spans="2:2" x14ac:dyDescent="0.25">
      <c r="B88222" s="27"/>
    </row>
    <row r="88223" spans="2:2" x14ac:dyDescent="0.25">
      <c r="B88223" s="27"/>
    </row>
    <row r="88224" spans="2:2" x14ac:dyDescent="0.25">
      <c r="B88224" s="27"/>
    </row>
    <row r="88225" spans="2:2" x14ac:dyDescent="0.25">
      <c r="B88225" s="27"/>
    </row>
    <row r="88226" spans="2:2" x14ac:dyDescent="0.25">
      <c r="B88226" s="27"/>
    </row>
    <row r="88227" spans="2:2" x14ac:dyDescent="0.25">
      <c r="B88227" s="27"/>
    </row>
    <row r="88228" spans="2:2" x14ac:dyDescent="0.25">
      <c r="B88228" s="27"/>
    </row>
    <row r="88229" spans="2:2" x14ac:dyDescent="0.25">
      <c r="B88229" s="27"/>
    </row>
    <row r="88230" spans="2:2" x14ac:dyDescent="0.25">
      <c r="B88230" s="27"/>
    </row>
    <row r="88231" spans="2:2" x14ac:dyDescent="0.25">
      <c r="B88231" s="27"/>
    </row>
    <row r="88232" spans="2:2" x14ac:dyDescent="0.25">
      <c r="B88232" s="27"/>
    </row>
    <row r="88233" spans="2:2" x14ac:dyDescent="0.25">
      <c r="B88233" s="27"/>
    </row>
    <row r="88234" spans="2:2" x14ac:dyDescent="0.25">
      <c r="B88234" s="27"/>
    </row>
    <row r="88235" spans="2:2" x14ac:dyDescent="0.25">
      <c r="B88235" s="27"/>
    </row>
    <row r="88236" spans="2:2" x14ac:dyDescent="0.25">
      <c r="B88236" s="27"/>
    </row>
    <row r="88237" spans="2:2" x14ac:dyDescent="0.25">
      <c r="B88237" s="27"/>
    </row>
    <row r="88238" spans="2:2" x14ac:dyDescent="0.25">
      <c r="B88238" s="27"/>
    </row>
    <row r="88239" spans="2:2" x14ac:dyDescent="0.25">
      <c r="B88239" s="27"/>
    </row>
    <row r="88240" spans="2:2" x14ac:dyDescent="0.25">
      <c r="B88240" s="27"/>
    </row>
    <row r="88241" spans="2:2" x14ac:dyDescent="0.25">
      <c r="B88241" s="27"/>
    </row>
    <row r="88242" spans="2:2" x14ac:dyDescent="0.25">
      <c r="B88242" s="27"/>
    </row>
    <row r="88243" spans="2:2" x14ac:dyDescent="0.25">
      <c r="B88243" s="27"/>
    </row>
    <row r="88244" spans="2:2" x14ac:dyDescent="0.25">
      <c r="B88244" s="27"/>
    </row>
    <row r="88245" spans="2:2" x14ac:dyDescent="0.25">
      <c r="B88245" s="27"/>
    </row>
    <row r="88246" spans="2:2" x14ac:dyDescent="0.25">
      <c r="B88246" s="27"/>
    </row>
    <row r="88247" spans="2:2" x14ac:dyDescent="0.25">
      <c r="B88247" s="27"/>
    </row>
    <row r="88248" spans="2:2" x14ac:dyDescent="0.25">
      <c r="B88248" s="27"/>
    </row>
    <row r="88249" spans="2:2" x14ac:dyDescent="0.25">
      <c r="B88249" s="27"/>
    </row>
    <row r="88332" spans="2:2" x14ac:dyDescent="0.25">
      <c r="B88332" s="27"/>
    </row>
    <row r="88333" spans="2:2" x14ac:dyDescent="0.25">
      <c r="B88333" s="27"/>
    </row>
    <row r="88334" spans="2:2" x14ac:dyDescent="0.25">
      <c r="B88334" s="27"/>
    </row>
    <row r="88335" spans="2:2" x14ac:dyDescent="0.25">
      <c r="B88335" s="27"/>
    </row>
    <row r="88336" spans="2:2" x14ac:dyDescent="0.25">
      <c r="B88336" s="27"/>
    </row>
    <row r="88337" spans="2:2" x14ac:dyDescent="0.25">
      <c r="B88337" s="27"/>
    </row>
    <row r="88338" spans="2:2" x14ac:dyDescent="0.25">
      <c r="B88338" s="27"/>
    </row>
    <row r="88339" spans="2:2" x14ac:dyDescent="0.25">
      <c r="B88339" s="27"/>
    </row>
    <row r="88340" spans="2:2" x14ac:dyDescent="0.25">
      <c r="B88340" s="27"/>
    </row>
    <row r="88341" spans="2:2" x14ac:dyDescent="0.25">
      <c r="B88341" s="27"/>
    </row>
    <row r="88342" spans="2:2" x14ac:dyDescent="0.25">
      <c r="B88342" s="27"/>
    </row>
    <row r="88398" spans="2:2" x14ac:dyDescent="0.25">
      <c r="B88398" s="27"/>
    </row>
    <row r="88399" spans="2:2" x14ac:dyDescent="0.25">
      <c r="B88399" s="27"/>
    </row>
    <row r="88549" spans="2:2" x14ac:dyDescent="0.25">
      <c r="B88549" s="27"/>
    </row>
    <row r="88550" spans="2:2" x14ac:dyDescent="0.25">
      <c r="B88550" s="27"/>
    </row>
    <row r="88580" spans="2:2" x14ac:dyDescent="0.25">
      <c r="B88580" s="27"/>
    </row>
    <row r="88620" spans="2:2" x14ac:dyDescent="0.25">
      <c r="B88620" s="27"/>
    </row>
    <row r="88621" spans="2:2" x14ac:dyDescent="0.25">
      <c r="B88621" s="27"/>
    </row>
    <row r="88622" spans="2:2" x14ac:dyDescent="0.25">
      <c r="B88622" s="27"/>
    </row>
    <row r="88623" spans="2:2" x14ac:dyDescent="0.25">
      <c r="B88623" s="27"/>
    </row>
    <row r="88624" spans="2:2" x14ac:dyDescent="0.25">
      <c r="B88624" s="27"/>
    </row>
    <row r="88626" spans="2:2" x14ac:dyDescent="0.25">
      <c r="B88626" s="27"/>
    </row>
    <row r="88628" spans="2:2" x14ac:dyDescent="0.25">
      <c r="B88628" s="27"/>
    </row>
    <row r="88629" spans="2:2" x14ac:dyDescent="0.25">
      <c r="B88629" s="27"/>
    </row>
    <row r="88630" spans="2:2" x14ac:dyDescent="0.25">
      <c r="B88630" s="27"/>
    </row>
    <row r="88631" spans="2:2" x14ac:dyDescent="0.25">
      <c r="B88631" s="27"/>
    </row>
    <row r="88632" spans="2:2" x14ac:dyDescent="0.25">
      <c r="B88632" s="27"/>
    </row>
    <row r="88659" spans="2:2" x14ac:dyDescent="0.25">
      <c r="B88659" s="27"/>
    </row>
    <row r="88680" spans="2:2" x14ac:dyDescent="0.25">
      <c r="B88680" s="27"/>
    </row>
    <row r="88700" spans="2:2" x14ac:dyDescent="0.25">
      <c r="B88700" s="27"/>
    </row>
    <row r="88701" spans="2:2" x14ac:dyDescent="0.25">
      <c r="B88701" s="27"/>
    </row>
    <row r="88702" spans="2:2" x14ac:dyDescent="0.25">
      <c r="B88702" s="27"/>
    </row>
    <row r="88703" spans="2:2" x14ac:dyDescent="0.25">
      <c r="B88703" s="27"/>
    </row>
    <row r="88704" spans="2:2" x14ac:dyDescent="0.25">
      <c r="B88704" s="27"/>
    </row>
    <row r="88705" spans="2:2" x14ac:dyDescent="0.25">
      <c r="B88705" s="27"/>
    </row>
    <row r="88706" spans="2:2" x14ac:dyDescent="0.25">
      <c r="B88706" s="27"/>
    </row>
    <row r="88750" spans="2:2" x14ac:dyDescent="0.25">
      <c r="B88750" s="27"/>
    </row>
    <row r="88751" spans="2:2" x14ac:dyDescent="0.25">
      <c r="B88751" s="27"/>
    </row>
    <row r="88752" spans="2:2" x14ac:dyDescent="0.25">
      <c r="B88752" s="27"/>
    </row>
    <row r="88753" spans="2:2" x14ac:dyDescent="0.25">
      <c r="B88753" s="27"/>
    </row>
    <row r="88754" spans="2:2" x14ac:dyDescent="0.25">
      <c r="B88754" s="27"/>
    </row>
    <row r="88755" spans="2:2" x14ac:dyDescent="0.25">
      <c r="B88755" s="27"/>
    </row>
    <row r="88756" spans="2:2" x14ac:dyDescent="0.25">
      <c r="B88756" s="27"/>
    </row>
    <row r="88757" spans="2:2" x14ac:dyDescent="0.25">
      <c r="B88757" s="27"/>
    </row>
    <row r="88758" spans="2:2" x14ac:dyDescent="0.25">
      <c r="B88758" s="27"/>
    </row>
    <row r="88759" spans="2:2" x14ac:dyDescent="0.25">
      <c r="B88759" s="27"/>
    </row>
    <row r="88777" spans="2:2" x14ac:dyDescent="0.25">
      <c r="B88777" s="27"/>
    </row>
    <row r="88778" spans="2:2" x14ac:dyDescent="0.25">
      <c r="B88778" s="27"/>
    </row>
    <row r="88845" spans="2:2" x14ac:dyDescent="0.25">
      <c r="B88845" s="27"/>
    </row>
    <row r="88846" spans="2:2" x14ac:dyDescent="0.25">
      <c r="B88846" s="27"/>
    </row>
    <row r="88847" spans="2:2" x14ac:dyDescent="0.25">
      <c r="B88847" s="27"/>
    </row>
    <row r="88848" spans="2:2" x14ac:dyDescent="0.25">
      <c r="B88848" s="27"/>
    </row>
    <row r="88849" spans="2:2" x14ac:dyDescent="0.25">
      <c r="B88849" s="27"/>
    </row>
    <row r="88850" spans="2:2" x14ac:dyDescent="0.25">
      <c r="B88850" s="27"/>
    </row>
    <row r="88878" spans="2:2" x14ac:dyDescent="0.25">
      <c r="B88878" s="27"/>
    </row>
    <row r="88881" spans="2:2" x14ac:dyDescent="0.25">
      <c r="B88881" s="27"/>
    </row>
    <row r="88910" spans="2:2" x14ac:dyDescent="0.25">
      <c r="B88910" s="27"/>
    </row>
    <row r="88911" spans="2:2" x14ac:dyDescent="0.25">
      <c r="B88911" s="27"/>
    </row>
    <row r="88912" spans="2:2" x14ac:dyDescent="0.25">
      <c r="B88912" s="27"/>
    </row>
    <row r="88913" spans="2:2" x14ac:dyDescent="0.25">
      <c r="B88913" s="27"/>
    </row>
    <row r="88914" spans="2:2" x14ac:dyDescent="0.25">
      <c r="B88914" s="27"/>
    </row>
    <row r="88915" spans="2:2" x14ac:dyDescent="0.25">
      <c r="B88915" s="27"/>
    </row>
    <row r="88916" spans="2:2" x14ac:dyDescent="0.25">
      <c r="B88916" s="27"/>
    </row>
    <row r="88917" spans="2:2" x14ac:dyDescent="0.25">
      <c r="B88917" s="27"/>
    </row>
    <row r="88918" spans="2:2" x14ac:dyDescent="0.25">
      <c r="B88918" s="27"/>
    </row>
    <row r="88951" spans="2:2" x14ac:dyDescent="0.25">
      <c r="B88951" s="27"/>
    </row>
    <row r="88952" spans="2:2" x14ac:dyDescent="0.25">
      <c r="B88952" s="27"/>
    </row>
    <row r="88955" spans="2:2" x14ac:dyDescent="0.25">
      <c r="B88955" s="27"/>
    </row>
    <row r="88956" spans="2:2" x14ac:dyDescent="0.25">
      <c r="B88956" s="27"/>
    </row>
    <row r="89128" spans="2:2" x14ac:dyDescent="0.25">
      <c r="B89128" s="27"/>
    </row>
    <row r="89129" spans="2:2" x14ac:dyDescent="0.25">
      <c r="B89129" s="27"/>
    </row>
    <row r="89130" spans="2:2" x14ac:dyDescent="0.25">
      <c r="B89130" s="27"/>
    </row>
    <row r="89131" spans="2:2" x14ac:dyDescent="0.25">
      <c r="B89131" s="27"/>
    </row>
    <row r="89132" spans="2:2" x14ac:dyDescent="0.25">
      <c r="B89132" s="27"/>
    </row>
    <row r="89133" spans="2:2" x14ac:dyDescent="0.25">
      <c r="B89133" s="27"/>
    </row>
    <row r="89134" spans="2:2" x14ac:dyDescent="0.25">
      <c r="B89134" s="27"/>
    </row>
    <row r="89135" spans="2:2" x14ac:dyDescent="0.25">
      <c r="B89135" s="27"/>
    </row>
    <row r="89136" spans="2:2" x14ac:dyDescent="0.25">
      <c r="B89136" s="27"/>
    </row>
    <row r="89137" spans="2:2" x14ac:dyDescent="0.25">
      <c r="B89137" s="27"/>
    </row>
    <row r="89138" spans="2:2" x14ac:dyDescent="0.25">
      <c r="B89138" s="27"/>
    </row>
    <row r="89139" spans="2:2" x14ac:dyDescent="0.25">
      <c r="B89139" s="27"/>
    </row>
    <row r="89140" spans="2:2" x14ac:dyDescent="0.25">
      <c r="B89140" s="27"/>
    </row>
    <row r="89141" spans="2:2" x14ac:dyDescent="0.25">
      <c r="B89141" s="27"/>
    </row>
    <row r="89142" spans="2:2" x14ac:dyDescent="0.25">
      <c r="B89142" s="27"/>
    </row>
    <row r="89143" spans="2:2" x14ac:dyDescent="0.25">
      <c r="B89143" s="27"/>
    </row>
    <row r="89144" spans="2:2" x14ac:dyDescent="0.25">
      <c r="B89144" s="27"/>
    </row>
    <row r="89145" spans="2:2" x14ac:dyDescent="0.25">
      <c r="B89145" s="27"/>
    </row>
    <row r="89146" spans="2:2" x14ac:dyDescent="0.25">
      <c r="B89146" s="27"/>
    </row>
    <row r="89147" spans="2:2" x14ac:dyDescent="0.25">
      <c r="B89147" s="27"/>
    </row>
    <row r="89148" spans="2:2" x14ac:dyDescent="0.25">
      <c r="B89148" s="27"/>
    </row>
    <row r="89187" spans="2:2" x14ac:dyDescent="0.25">
      <c r="B89187" s="27"/>
    </row>
    <row r="89188" spans="2:2" x14ac:dyDescent="0.25">
      <c r="B89188" s="27"/>
    </row>
    <row r="89189" spans="2:2" x14ac:dyDescent="0.25">
      <c r="B89189" s="27"/>
    </row>
    <row r="89190" spans="2:2" x14ac:dyDescent="0.25">
      <c r="B89190" s="27"/>
    </row>
    <row r="89191" spans="2:2" x14ac:dyDescent="0.25">
      <c r="B89191" s="27"/>
    </row>
    <row r="89192" spans="2:2" x14ac:dyDescent="0.25">
      <c r="B89192" s="27"/>
    </row>
    <row r="89193" spans="2:2" x14ac:dyDescent="0.25">
      <c r="B89193" s="27"/>
    </row>
    <row r="89268" spans="2:2" x14ac:dyDescent="0.25">
      <c r="B89268" s="27"/>
    </row>
    <row r="89269" spans="2:2" x14ac:dyDescent="0.25">
      <c r="B89269" s="27"/>
    </row>
    <row r="89270" spans="2:2" x14ac:dyDescent="0.25">
      <c r="B89270" s="27"/>
    </row>
    <row r="89271" spans="2:2" x14ac:dyDescent="0.25">
      <c r="B89271" s="27"/>
    </row>
    <row r="89272" spans="2:2" x14ac:dyDescent="0.25">
      <c r="B89272" s="27"/>
    </row>
    <row r="89273" spans="2:2" x14ac:dyDescent="0.25">
      <c r="B89273" s="27"/>
    </row>
    <row r="89274" spans="2:2" x14ac:dyDescent="0.25">
      <c r="B89274" s="27"/>
    </row>
    <row r="89275" spans="2:2" x14ac:dyDescent="0.25">
      <c r="B89275" s="27"/>
    </row>
    <row r="89276" spans="2:2" x14ac:dyDescent="0.25">
      <c r="B89276" s="27"/>
    </row>
    <row r="89277" spans="2:2" x14ac:dyDescent="0.25">
      <c r="B89277" s="27"/>
    </row>
    <row r="89278" spans="2:2" x14ac:dyDescent="0.25">
      <c r="B89278" s="27"/>
    </row>
    <row r="89279" spans="2:2" x14ac:dyDescent="0.25">
      <c r="B89279" s="27"/>
    </row>
    <row r="89280" spans="2:2" x14ac:dyDescent="0.25">
      <c r="B89280" s="27"/>
    </row>
    <row r="89281" spans="2:2" x14ac:dyDescent="0.25">
      <c r="B89281" s="27"/>
    </row>
    <row r="89282" spans="2:2" x14ac:dyDescent="0.25">
      <c r="B89282" s="27"/>
    </row>
    <row r="89283" spans="2:2" x14ac:dyDescent="0.25">
      <c r="B89283" s="27"/>
    </row>
    <row r="89284" spans="2:2" x14ac:dyDescent="0.25">
      <c r="B89284" s="27"/>
    </row>
    <row r="89285" spans="2:2" x14ac:dyDescent="0.25">
      <c r="B89285" s="27"/>
    </row>
    <row r="89286" spans="2:2" x14ac:dyDescent="0.25">
      <c r="B89286" s="27"/>
    </row>
    <row r="89287" spans="2:2" x14ac:dyDescent="0.25">
      <c r="B89287" s="27"/>
    </row>
    <row r="89288" spans="2:2" x14ac:dyDescent="0.25">
      <c r="B89288" s="27"/>
    </row>
    <row r="89289" spans="2:2" x14ac:dyDescent="0.25">
      <c r="B89289" s="27"/>
    </row>
    <row r="89290" spans="2:2" x14ac:dyDescent="0.25">
      <c r="B89290" s="27"/>
    </row>
    <row r="89291" spans="2:2" x14ac:dyDescent="0.25">
      <c r="B89291" s="27"/>
    </row>
    <row r="89292" spans="2:2" x14ac:dyDescent="0.25">
      <c r="B89292" s="27"/>
    </row>
    <row r="89293" spans="2:2" x14ac:dyDescent="0.25">
      <c r="B89293" s="27"/>
    </row>
    <row r="89294" spans="2:2" x14ac:dyDescent="0.25">
      <c r="B89294" s="27"/>
    </row>
    <row r="89295" spans="2:2" x14ac:dyDescent="0.25">
      <c r="B89295" s="27"/>
    </row>
    <row r="89296" spans="2:2" x14ac:dyDescent="0.25">
      <c r="B89296" s="27"/>
    </row>
    <row r="89297" spans="2:2" x14ac:dyDescent="0.25">
      <c r="B89297" s="27"/>
    </row>
    <row r="89298" spans="2:2" x14ac:dyDescent="0.25">
      <c r="B89298" s="27"/>
    </row>
    <row r="89299" spans="2:2" x14ac:dyDescent="0.25">
      <c r="B89299" s="27"/>
    </row>
    <row r="89300" spans="2:2" x14ac:dyDescent="0.25">
      <c r="B89300" s="27"/>
    </row>
    <row r="89301" spans="2:2" x14ac:dyDescent="0.25">
      <c r="B89301" s="27"/>
    </row>
    <row r="89302" spans="2:2" x14ac:dyDescent="0.25">
      <c r="B89302" s="27"/>
    </row>
    <row r="89303" spans="2:2" x14ac:dyDescent="0.25">
      <c r="B89303" s="27"/>
    </row>
    <row r="89304" spans="2:2" x14ac:dyDescent="0.25">
      <c r="B89304" s="27"/>
    </row>
    <row r="89305" spans="2:2" x14ac:dyDescent="0.25">
      <c r="B89305" s="27"/>
    </row>
    <row r="89306" spans="2:2" x14ac:dyDescent="0.25">
      <c r="B89306" s="27"/>
    </row>
    <row r="89307" spans="2:2" x14ac:dyDescent="0.25">
      <c r="B89307" s="27"/>
    </row>
    <row r="89308" spans="2:2" x14ac:dyDescent="0.25">
      <c r="B89308" s="27"/>
    </row>
    <row r="89309" spans="2:2" x14ac:dyDescent="0.25">
      <c r="B89309" s="27"/>
    </row>
    <row r="89310" spans="2:2" x14ac:dyDescent="0.25">
      <c r="B89310" s="27"/>
    </row>
    <row r="89311" spans="2:2" x14ac:dyDescent="0.25">
      <c r="B89311" s="27"/>
    </row>
    <row r="89312" spans="2:2" x14ac:dyDescent="0.25">
      <c r="B89312" s="27"/>
    </row>
    <row r="89313" spans="2:2" x14ac:dyDescent="0.25">
      <c r="B89313" s="27"/>
    </row>
    <row r="89314" spans="2:2" x14ac:dyDescent="0.25">
      <c r="B89314" s="27"/>
    </row>
    <row r="89315" spans="2:2" x14ac:dyDescent="0.25">
      <c r="B89315" s="27"/>
    </row>
    <row r="89316" spans="2:2" x14ac:dyDescent="0.25">
      <c r="B89316" s="27"/>
    </row>
    <row r="89317" spans="2:2" x14ac:dyDescent="0.25">
      <c r="B89317" s="27"/>
    </row>
    <row r="89318" spans="2:2" x14ac:dyDescent="0.25">
      <c r="B89318" s="27"/>
    </row>
    <row r="89319" spans="2:2" x14ac:dyDescent="0.25">
      <c r="B89319" s="27"/>
    </row>
    <row r="89320" spans="2:2" x14ac:dyDescent="0.25">
      <c r="B89320" s="27"/>
    </row>
    <row r="89321" spans="2:2" x14ac:dyDescent="0.25">
      <c r="B89321" s="27"/>
    </row>
    <row r="89322" spans="2:2" x14ac:dyDescent="0.25">
      <c r="B89322" s="27"/>
    </row>
    <row r="89323" spans="2:2" x14ac:dyDescent="0.25">
      <c r="B89323" s="27"/>
    </row>
    <row r="89324" spans="2:2" x14ac:dyDescent="0.25">
      <c r="B89324" s="27"/>
    </row>
    <row r="89325" spans="2:2" x14ac:dyDescent="0.25">
      <c r="B89325" s="27"/>
    </row>
    <row r="89326" spans="2:2" x14ac:dyDescent="0.25">
      <c r="B89326" s="27"/>
    </row>
    <row r="89327" spans="2:2" x14ac:dyDescent="0.25">
      <c r="B89327" s="27"/>
    </row>
    <row r="89328" spans="2:2" x14ac:dyDescent="0.25">
      <c r="B89328" s="27"/>
    </row>
    <row r="89329" spans="2:2" x14ac:dyDescent="0.25">
      <c r="B89329" s="27"/>
    </row>
    <row r="89330" spans="2:2" x14ac:dyDescent="0.25">
      <c r="B89330" s="27"/>
    </row>
    <row r="89331" spans="2:2" x14ac:dyDescent="0.25">
      <c r="B89331" s="27"/>
    </row>
    <row r="89332" spans="2:2" x14ac:dyDescent="0.25">
      <c r="B89332" s="27"/>
    </row>
    <row r="89333" spans="2:2" x14ac:dyDescent="0.25">
      <c r="B89333" s="27"/>
    </row>
    <row r="89334" spans="2:2" x14ac:dyDescent="0.25">
      <c r="B89334" s="27"/>
    </row>
    <row r="89335" spans="2:2" x14ac:dyDescent="0.25">
      <c r="B89335" s="27"/>
    </row>
    <row r="89336" spans="2:2" x14ac:dyDescent="0.25">
      <c r="B89336" s="27"/>
    </row>
    <row r="89337" spans="2:2" x14ac:dyDescent="0.25">
      <c r="B89337" s="27"/>
    </row>
    <row r="89338" spans="2:2" x14ac:dyDescent="0.25">
      <c r="B89338" s="27"/>
    </row>
    <row r="89339" spans="2:2" x14ac:dyDescent="0.25">
      <c r="B89339" s="27"/>
    </row>
    <row r="89340" spans="2:2" x14ac:dyDescent="0.25">
      <c r="B89340" s="27"/>
    </row>
    <row r="89341" spans="2:2" x14ac:dyDescent="0.25">
      <c r="B89341" s="27"/>
    </row>
    <row r="89342" spans="2:2" x14ac:dyDescent="0.25">
      <c r="B89342" s="27"/>
    </row>
    <row r="89343" spans="2:2" x14ac:dyDescent="0.25">
      <c r="B89343" s="27"/>
    </row>
    <row r="89344" spans="2:2" x14ac:dyDescent="0.25">
      <c r="B89344" s="27"/>
    </row>
    <row r="89345" spans="2:2" x14ac:dyDescent="0.25">
      <c r="B89345" s="27"/>
    </row>
    <row r="89346" spans="2:2" x14ac:dyDescent="0.25">
      <c r="B89346" s="27"/>
    </row>
    <row r="89347" spans="2:2" x14ac:dyDescent="0.25">
      <c r="B89347" s="27"/>
    </row>
    <row r="89348" spans="2:2" x14ac:dyDescent="0.25">
      <c r="B89348" s="27"/>
    </row>
    <row r="89349" spans="2:2" x14ac:dyDescent="0.25">
      <c r="B89349" s="27"/>
    </row>
    <row r="89350" spans="2:2" x14ac:dyDescent="0.25">
      <c r="B89350" s="27"/>
    </row>
    <row r="89351" spans="2:2" x14ac:dyDescent="0.25">
      <c r="B89351" s="27"/>
    </row>
    <row r="89352" spans="2:2" x14ac:dyDescent="0.25">
      <c r="B89352" s="27"/>
    </row>
    <row r="89353" spans="2:2" x14ac:dyDescent="0.25">
      <c r="B89353" s="27"/>
    </row>
    <row r="89354" spans="2:2" x14ac:dyDescent="0.25">
      <c r="B89354" s="27"/>
    </row>
    <row r="89355" spans="2:2" x14ac:dyDescent="0.25">
      <c r="B89355" s="27"/>
    </row>
    <row r="89356" spans="2:2" x14ac:dyDescent="0.25">
      <c r="B89356" s="27"/>
    </row>
    <row r="89357" spans="2:2" x14ac:dyDescent="0.25">
      <c r="B89357" s="27"/>
    </row>
    <row r="89358" spans="2:2" x14ac:dyDescent="0.25">
      <c r="B89358" s="27"/>
    </row>
    <row r="89359" spans="2:2" x14ac:dyDescent="0.25">
      <c r="B89359" s="27"/>
    </row>
    <row r="89360" spans="2:2" x14ac:dyDescent="0.25">
      <c r="B89360" s="27"/>
    </row>
    <row r="89361" spans="2:2" x14ac:dyDescent="0.25">
      <c r="B89361" s="27"/>
    </row>
    <row r="89362" spans="2:2" x14ac:dyDescent="0.25">
      <c r="B89362" s="27"/>
    </row>
    <row r="89363" spans="2:2" x14ac:dyDescent="0.25">
      <c r="B89363" s="27"/>
    </row>
    <row r="89364" spans="2:2" x14ac:dyDescent="0.25">
      <c r="B89364" s="27"/>
    </row>
    <row r="89365" spans="2:2" x14ac:dyDescent="0.25">
      <c r="B89365" s="27"/>
    </row>
    <row r="89366" spans="2:2" x14ac:dyDescent="0.25">
      <c r="B89366" s="27"/>
    </row>
    <row r="89367" spans="2:2" x14ac:dyDescent="0.25">
      <c r="B89367" s="27"/>
    </row>
    <row r="89368" spans="2:2" x14ac:dyDescent="0.25">
      <c r="B89368" s="27"/>
    </row>
    <row r="89369" spans="2:2" x14ac:dyDescent="0.25">
      <c r="B89369" s="27"/>
    </row>
    <row r="89370" spans="2:2" x14ac:dyDescent="0.25">
      <c r="B89370" s="27"/>
    </row>
    <row r="89371" spans="2:2" x14ac:dyDescent="0.25">
      <c r="B89371" s="27"/>
    </row>
    <row r="89372" spans="2:2" x14ac:dyDescent="0.25">
      <c r="B89372" s="27"/>
    </row>
    <row r="89373" spans="2:2" x14ac:dyDescent="0.25">
      <c r="B89373" s="27"/>
    </row>
    <row r="89374" spans="2:2" x14ac:dyDescent="0.25">
      <c r="B89374" s="27"/>
    </row>
    <row r="89375" spans="2:2" x14ac:dyDescent="0.25">
      <c r="B89375" s="27"/>
    </row>
    <row r="89376" spans="2:2" x14ac:dyDescent="0.25">
      <c r="B89376" s="27"/>
    </row>
    <row r="89377" spans="2:2" x14ac:dyDescent="0.25">
      <c r="B89377" s="27"/>
    </row>
    <row r="89378" spans="2:2" x14ac:dyDescent="0.25">
      <c r="B89378" s="27"/>
    </row>
    <row r="89379" spans="2:2" x14ac:dyDescent="0.25">
      <c r="B89379" s="27"/>
    </row>
    <row r="89380" spans="2:2" x14ac:dyDescent="0.25">
      <c r="B89380" s="27"/>
    </row>
    <row r="89381" spans="2:2" x14ac:dyDescent="0.25">
      <c r="B89381" s="27"/>
    </row>
    <row r="89382" spans="2:2" x14ac:dyDescent="0.25">
      <c r="B89382" s="27"/>
    </row>
    <row r="89383" spans="2:2" x14ac:dyDescent="0.25">
      <c r="B89383" s="27"/>
    </row>
    <row r="89384" spans="2:2" x14ac:dyDescent="0.25">
      <c r="B89384" s="27"/>
    </row>
    <row r="89385" spans="2:2" x14ac:dyDescent="0.25">
      <c r="B89385" s="27"/>
    </row>
    <row r="89386" spans="2:2" x14ac:dyDescent="0.25">
      <c r="B89386" s="27"/>
    </row>
    <row r="89387" spans="2:2" x14ac:dyDescent="0.25">
      <c r="B89387" s="27"/>
    </row>
    <row r="89388" spans="2:2" x14ac:dyDescent="0.25">
      <c r="B89388" s="27"/>
    </row>
    <row r="89389" spans="2:2" x14ac:dyDescent="0.25">
      <c r="B89389" s="27"/>
    </row>
    <row r="89390" spans="2:2" x14ac:dyDescent="0.25">
      <c r="B89390" s="27"/>
    </row>
    <row r="89391" spans="2:2" x14ac:dyDescent="0.25">
      <c r="B89391" s="27"/>
    </row>
    <row r="89392" spans="2:2" x14ac:dyDescent="0.25">
      <c r="B89392" s="27"/>
    </row>
    <row r="89393" spans="2:2" x14ac:dyDescent="0.25">
      <c r="B89393" s="27"/>
    </row>
    <row r="89394" spans="2:2" x14ac:dyDescent="0.25">
      <c r="B89394" s="27"/>
    </row>
    <row r="89395" spans="2:2" x14ac:dyDescent="0.25">
      <c r="B89395" s="27"/>
    </row>
    <row r="89396" spans="2:2" x14ac:dyDescent="0.25">
      <c r="B89396" s="27"/>
    </row>
    <row r="89397" spans="2:2" x14ac:dyDescent="0.25">
      <c r="B89397" s="27"/>
    </row>
    <row r="89398" spans="2:2" x14ac:dyDescent="0.25">
      <c r="B89398" s="27"/>
    </row>
    <row r="89399" spans="2:2" x14ac:dyDescent="0.25">
      <c r="B89399" s="27"/>
    </row>
    <row r="89400" spans="2:2" x14ac:dyDescent="0.25">
      <c r="B89400" s="27"/>
    </row>
    <row r="89401" spans="2:2" x14ac:dyDescent="0.25">
      <c r="B89401" s="27"/>
    </row>
    <row r="89402" spans="2:2" x14ac:dyDescent="0.25">
      <c r="B89402" s="27"/>
    </row>
    <row r="89403" spans="2:2" x14ac:dyDescent="0.25">
      <c r="B89403" s="27"/>
    </row>
    <row r="89404" spans="2:2" x14ac:dyDescent="0.25">
      <c r="B89404" s="27"/>
    </row>
    <row r="89405" spans="2:2" x14ac:dyDescent="0.25">
      <c r="B89405" s="27"/>
    </row>
    <row r="89406" spans="2:2" x14ac:dyDescent="0.25">
      <c r="B89406" s="27"/>
    </row>
    <row r="89407" spans="2:2" x14ac:dyDescent="0.25">
      <c r="B89407" s="27"/>
    </row>
    <row r="89408" spans="2:2" x14ac:dyDescent="0.25">
      <c r="B89408" s="27"/>
    </row>
    <row r="89409" spans="2:2" x14ac:dyDescent="0.25">
      <c r="B89409" s="27"/>
    </row>
    <row r="89410" spans="2:2" x14ac:dyDescent="0.25">
      <c r="B89410" s="27"/>
    </row>
    <row r="89411" spans="2:2" x14ac:dyDescent="0.25">
      <c r="B89411" s="27"/>
    </row>
    <row r="89412" spans="2:2" x14ac:dyDescent="0.25">
      <c r="B89412" s="27"/>
    </row>
    <row r="89413" spans="2:2" x14ac:dyDescent="0.25">
      <c r="B89413" s="27"/>
    </row>
    <row r="89414" spans="2:2" x14ac:dyDescent="0.25">
      <c r="B89414" s="27"/>
    </row>
    <row r="89415" spans="2:2" x14ac:dyDescent="0.25">
      <c r="B89415" s="27"/>
    </row>
    <row r="89416" spans="2:2" x14ac:dyDescent="0.25">
      <c r="B89416" s="27"/>
    </row>
    <row r="89417" spans="2:2" x14ac:dyDescent="0.25">
      <c r="B89417" s="27"/>
    </row>
    <row r="89418" spans="2:2" x14ac:dyDescent="0.25">
      <c r="B89418" s="27"/>
    </row>
    <row r="89419" spans="2:2" x14ac:dyDescent="0.25">
      <c r="B89419" s="27"/>
    </row>
    <row r="89420" spans="2:2" x14ac:dyDescent="0.25">
      <c r="B89420" s="27"/>
    </row>
    <row r="89421" spans="2:2" x14ac:dyDescent="0.25">
      <c r="B89421" s="27"/>
    </row>
    <row r="89422" spans="2:2" x14ac:dyDescent="0.25">
      <c r="B89422" s="27"/>
    </row>
    <row r="89423" spans="2:2" x14ac:dyDescent="0.25">
      <c r="B89423" s="27"/>
    </row>
    <row r="89424" spans="2:2" x14ac:dyDescent="0.25">
      <c r="B89424" s="27"/>
    </row>
    <row r="89425" spans="2:2" x14ac:dyDescent="0.25">
      <c r="B89425" s="27"/>
    </row>
    <row r="89426" spans="2:2" x14ac:dyDescent="0.25">
      <c r="B89426" s="27"/>
    </row>
    <row r="89427" spans="2:2" x14ac:dyDescent="0.25">
      <c r="B89427" s="27"/>
    </row>
    <row r="89428" spans="2:2" x14ac:dyDescent="0.25">
      <c r="B89428" s="27"/>
    </row>
    <row r="89429" spans="2:2" x14ac:dyDescent="0.25">
      <c r="B89429" s="27"/>
    </row>
    <row r="89430" spans="2:2" x14ac:dyDescent="0.25">
      <c r="B89430" s="27"/>
    </row>
    <row r="89431" spans="2:2" x14ac:dyDescent="0.25">
      <c r="B89431" s="27"/>
    </row>
    <row r="89432" spans="2:2" x14ac:dyDescent="0.25">
      <c r="B89432" s="27"/>
    </row>
    <row r="89433" spans="2:2" x14ac:dyDescent="0.25">
      <c r="B89433" s="27"/>
    </row>
    <row r="89434" spans="2:2" x14ac:dyDescent="0.25">
      <c r="B89434" s="27"/>
    </row>
    <row r="89435" spans="2:2" x14ac:dyDescent="0.25">
      <c r="B89435" s="27"/>
    </row>
    <row r="89436" spans="2:2" x14ac:dyDescent="0.25">
      <c r="B89436" s="27"/>
    </row>
    <row r="89437" spans="2:2" x14ac:dyDescent="0.25">
      <c r="B89437" s="27"/>
    </row>
    <row r="89438" spans="2:2" x14ac:dyDescent="0.25">
      <c r="B89438" s="27"/>
    </row>
    <row r="89439" spans="2:2" x14ac:dyDescent="0.25">
      <c r="B89439" s="27"/>
    </row>
    <row r="89440" spans="2:2" x14ac:dyDescent="0.25">
      <c r="B89440" s="27"/>
    </row>
    <row r="89441" spans="2:2" x14ac:dyDescent="0.25">
      <c r="B89441" s="27"/>
    </row>
    <row r="89442" spans="2:2" x14ac:dyDescent="0.25">
      <c r="B89442" s="27"/>
    </row>
    <row r="89443" spans="2:2" x14ac:dyDescent="0.25">
      <c r="B89443" s="27"/>
    </row>
    <row r="89444" spans="2:2" x14ac:dyDescent="0.25">
      <c r="B89444" s="27"/>
    </row>
    <row r="89445" spans="2:2" x14ac:dyDescent="0.25">
      <c r="B89445" s="27"/>
    </row>
    <row r="89446" spans="2:2" x14ac:dyDescent="0.25">
      <c r="B89446" s="27"/>
    </row>
    <row r="89447" spans="2:2" x14ac:dyDescent="0.25">
      <c r="B89447" s="27"/>
    </row>
    <row r="89448" spans="2:2" x14ac:dyDescent="0.25">
      <c r="B89448" s="27"/>
    </row>
    <row r="89449" spans="2:2" x14ac:dyDescent="0.25">
      <c r="B89449" s="27"/>
    </row>
    <row r="89450" spans="2:2" x14ac:dyDescent="0.25">
      <c r="B89450" s="27"/>
    </row>
    <row r="89451" spans="2:2" x14ac:dyDescent="0.25">
      <c r="B89451" s="27"/>
    </row>
    <row r="89452" spans="2:2" x14ac:dyDescent="0.25">
      <c r="B89452" s="27"/>
    </row>
    <row r="89453" spans="2:2" x14ac:dyDescent="0.25">
      <c r="B89453" s="27"/>
    </row>
    <row r="89454" spans="2:2" x14ac:dyDescent="0.25">
      <c r="B89454" s="27"/>
    </row>
    <row r="89455" spans="2:2" x14ac:dyDescent="0.25">
      <c r="B89455" s="27"/>
    </row>
    <row r="89456" spans="2:2" x14ac:dyDescent="0.25">
      <c r="B89456" s="27"/>
    </row>
    <row r="89457" spans="2:2" x14ac:dyDescent="0.25">
      <c r="B89457" s="27"/>
    </row>
    <row r="89458" spans="2:2" x14ac:dyDescent="0.25">
      <c r="B89458" s="27"/>
    </row>
    <row r="89459" spans="2:2" x14ac:dyDescent="0.25">
      <c r="B89459" s="27"/>
    </row>
    <row r="89460" spans="2:2" x14ac:dyDescent="0.25">
      <c r="B89460" s="27"/>
    </row>
    <row r="89461" spans="2:2" x14ac:dyDescent="0.25">
      <c r="B89461" s="27"/>
    </row>
    <row r="89462" spans="2:2" x14ac:dyDescent="0.25">
      <c r="B89462" s="27"/>
    </row>
    <row r="89463" spans="2:2" x14ac:dyDescent="0.25">
      <c r="B89463" s="27"/>
    </row>
    <row r="89464" spans="2:2" x14ac:dyDescent="0.25">
      <c r="B89464" s="27"/>
    </row>
    <row r="89465" spans="2:2" x14ac:dyDescent="0.25">
      <c r="B89465" s="27"/>
    </row>
    <row r="89466" spans="2:2" x14ac:dyDescent="0.25">
      <c r="B89466" s="27"/>
    </row>
    <row r="89467" spans="2:2" x14ac:dyDescent="0.25">
      <c r="B89467" s="27"/>
    </row>
    <row r="89468" spans="2:2" x14ac:dyDescent="0.25">
      <c r="B89468" s="27"/>
    </row>
    <row r="89469" spans="2:2" x14ac:dyDescent="0.25">
      <c r="B89469" s="27"/>
    </row>
    <row r="89470" spans="2:2" x14ac:dyDescent="0.25">
      <c r="B89470" s="27"/>
    </row>
    <row r="89471" spans="2:2" x14ac:dyDescent="0.25">
      <c r="B89471" s="27"/>
    </row>
    <row r="89472" spans="2:2" x14ac:dyDescent="0.25">
      <c r="B89472" s="27"/>
    </row>
    <row r="89473" spans="2:2" x14ac:dyDescent="0.25">
      <c r="B89473" s="27"/>
    </row>
    <row r="89474" spans="2:2" x14ac:dyDescent="0.25">
      <c r="B89474" s="27"/>
    </row>
    <row r="89475" spans="2:2" x14ac:dyDescent="0.25">
      <c r="B89475" s="27"/>
    </row>
    <row r="89476" spans="2:2" x14ac:dyDescent="0.25">
      <c r="B89476" s="27"/>
    </row>
    <row r="89477" spans="2:2" x14ac:dyDescent="0.25">
      <c r="B89477" s="27"/>
    </row>
    <row r="89478" spans="2:2" x14ac:dyDescent="0.25">
      <c r="B89478" s="27"/>
    </row>
    <row r="89479" spans="2:2" x14ac:dyDescent="0.25">
      <c r="B89479" s="27"/>
    </row>
    <row r="89480" spans="2:2" x14ac:dyDescent="0.25">
      <c r="B89480" s="27"/>
    </row>
    <row r="89481" spans="2:2" x14ac:dyDescent="0.25">
      <c r="B89481" s="27"/>
    </row>
    <row r="89482" spans="2:2" x14ac:dyDescent="0.25">
      <c r="B89482" s="27"/>
    </row>
    <row r="89483" spans="2:2" x14ac:dyDescent="0.25">
      <c r="B89483" s="27"/>
    </row>
    <row r="89484" spans="2:2" x14ac:dyDescent="0.25">
      <c r="B89484" s="27"/>
    </row>
    <row r="89485" spans="2:2" x14ac:dyDescent="0.25">
      <c r="B89485" s="27"/>
    </row>
    <row r="89486" spans="2:2" x14ac:dyDescent="0.25">
      <c r="B89486" s="27"/>
    </row>
    <row r="89487" spans="2:2" x14ac:dyDescent="0.25">
      <c r="B89487" s="27"/>
    </row>
    <row r="89488" spans="2:2" x14ac:dyDescent="0.25">
      <c r="B89488" s="27"/>
    </row>
    <row r="89489" spans="2:2" x14ac:dyDescent="0.25">
      <c r="B89489" s="27"/>
    </row>
    <row r="89490" spans="2:2" x14ac:dyDescent="0.25">
      <c r="B89490" s="27"/>
    </row>
    <row r="89491" spans="2:2" x14ac:dyDescent="0.25">
      <c r="B89491" s="27"/>
    </row>
    <row r="89492" spans="2:2" x14ac:dyDescent="0.25">
      <c r="B89492" s="27"/>
    </row>
    <row r="89493" spans="2:2" x14ac:dyDescent="0.25">
      <c r="B89493" s="27"/>
    </row>
    <row r="89494" spans="2:2" x14ac:dyDescent="0.25">
      <c r="B89494" s="27"/>
    </row>
    <row r="89495" spans="2:2" x14ac:dyDescent="0.25">
      <c r="B89495" s="27"/>
    </row>
    <row r="89496" spans="2:2" x14ac:dyDescent="0.25">
      <c r="B89496" s="27"/>
    </row>
    <row r="89497" spans="2:2" x14ac:dyDescent="0.25">
      <c r="B89497" s="27"/>
    </row>
    <row r="89498" spans="2:2" x14ac:dyDescent="0.25">
      <c r="B89498" s="27"/>
    </row>
    <row r="89499" spans="2:2" x14ac:dyDescent="0.25">
      <c r="B89499" s="27"/>
    </row>
    <row r="89500" spans="2:2" x14ac:dyDescent="0.25">
      <c r="B89500" s="27"/>
    </row>
    <row r="89501" spans="2:2" x14ac:dyDescent="0.25">
      <c r="B89501" s="27"/>
    </row>
    <row r="89502" spans="2:2" x14ac:dyDescent="0.25">
      <c r="B89502" s="27"/>
    </row>
    <row r="89503" spans="2:2" x14ac:dyDescent="0.25">
      <c r="B89503" s="27"/>
    </row>
    <row r="89504" spans="2:2" x14ac:dyDescent="0.25">
      <c r="B89504" s="27"/>
    </row>
    <row r="89505" spans="2:2" x14ac:dyDescent="0.25">
      <c r="B89505" s="27"/>
    </row>
    <row r="89506" spans="2:2" x14ac:dyDescent="0.25">
      <c r="B89506" s="27"/>
    </row>
    <row r="89507" spans="2:2" x14ac:dyDescent="0.25">
      <c r="B89507" s="27"/>
    </row>
    <row r="89508" spans="2:2" x14ac:dyDescent="0.25">
      <c r="B89508" s="27"/>
    </row>
    <row r="89509" spans="2:2" x14ac:dyDescent="0.25">
      <c r="B89509" s="27"/>
    </row>
    <row r="89510" spans="2:2" x14ac:dyDescent="0.25">
      <c r="B89510" s="27"/>
    </row>
    <row r="89511" spans="2:2" x14ac:dyDescent="0.25">
      <c r="B89511" s="27"/>
    </row>
    <row r="89512" spans="2:2" x14ac:dyDescent="0.25">
      <c r="B89512" s="27"/>
    </row>
    <row r="89513" spans="2:2" x14ac:dyDescent="0.25">
      <c r="B89513" s="27"/>
    </row>
    <row r="89514" spans="2:2" x14ac:dyDescent="0.25">
      <c r="B89514" s="27"/>
    </row>
    <row r="89515" spans="2:2" x14ac:dyDescent="0.25">
      <c r="B89515" s="27"/>
    </row>
    <row r="89516" spans="2:2" x14ac:dyDescent="0.25">
      <c r="B89516" s="27"/>
    </row>
    <row r="89517" spans="2:2" x14ac:dyDescent="0.25">
      <c r="B89517" s="27"/>
    </row>
    <row r="89518" spans="2:2" x14ac:dyDescent="0.25">
      <c r="B89518" s="27"/>
    </row>
    <row r="89519" spans="2:2" x14ac:dyDescent="0.25">
      <c r="B89519" s="27"/>
    </row>
    <row r="89520" spans="2:2" x14ac:dyDescent="0.25">
      <c r="B89520" s="27"/>
    </row>
    <row r="89521" spans="2:2" x14ac:dyDescent="0.25">
      <c r="B89521" s="27"/>
    </row>
    <row r="89522" spans="2:2" x14ac:dyDescent="0.25">
      <c r="B89522" s="27"/>
    </row>
    <row r="89523" spans="2:2" x14ac:dyDescent="0.25">
      <c r="B89523" s="27"/>
    </row>
    <row r="89524" spans="2:2" x14ac:dyDescent="0.25">
      <c r="B89524" s="27"/>
    </row>
    <row r="89525" spans="2:2" x14ac:dyDescent="0.25">
      <c r="B89525" s="27"/>
    </row>
    <row r="89526" spans="2:2" x14ac:dyDescent="0.25">
      <c r="B89526" s="27"/>
    </row>
    <row r="89527" spans="2:2" x14ac:dyDescent="0.25">
      <c r="B89527" s="27"/>
    </row>
    <row r="89528" spans="2:2" x14ac:dyDescent="0.25">
      <c r="B89528" s="27"/>
    </row>
    <row r="89529" spans="2:2" x14ac:dyDescent="0.25">
      <c r="B89529" s="27"/>
    </row>
    <row r="89530" spans="2:2" x14ac:dyDescent="0.25">
      <c r="B89530" s="27"/>
    </row>
    <row r="89531" spans="2:2" x14ac:dyDescent="0.25">
      <c r="B89531" s="27"/>
    </row>
    <row r="89532" spans="2:2" x14ac:dyDescent="0.25">
      <c r="B89532" s="27"/>
    </row>
    <row r="89533" spans="2:2" x14ac:dyDescent="0.25">
      <c r="B89533" s="27"/>
    </row>
    <row r="89534" spans="2:2" x14ac:dyDescent="0.25">
      <c r="B89534" s="27"/>
    </row>
    <row r="89535" spans="2:2" x14ac:dyDescent="0.25">
      <c r="B89535" s="27"/>
    </row>
    <row r="89536" spans="2:2" x14ac:dyDescent="0.25">
      <c r="B89536" s="27"/>
    </row>
    <row r="89537" spans="2:2" x14ac:dyDescent="0.25">
      <c r="B89537" s="27"/>
    </row>
    <row r="89538" spans="2:2" x14ac:dyDescent="0.25">
      <c r="B89538" s="27"/>
    </row>
    <row r="89539" spans="2:2" x14ac:dyDescent="0.25">
      <c r="B89539" s="27"/>
    </row>
    <row r="89540" spans="2:2" x14ac:dyDescent="0.25">
      <c r="B89540" s="27"/>
    </row>
    <row r="89541" spans="2:2" x14ac:dyDescent="0.25">
      <c r="B89541" s="27"/>
    </row>
    <row r="89542" spans="2:2" x14ac:dyDescent="0.25">
      <c r="B89542" s="27"/>
    </row>
    <row r="89543" spans="2:2" x14ac:dyDescent="0.25">
      <c r="B89543" s="27"/>
    </row>
    <row r="89544" spans="2:2" x14ac:dyDescent="0.25">
      <c r="B89544" s="27"/>
    </row>
    <row r="89545" spans="2:2" x14ac:dyDescent="0.25">
      <c r="B89545" s="27"/>
    </row>
    <row r="89546" spans="2:2" x14ac:dyDescent="0.25">
      <c r="B89546" s="27"/>
    </row>
    <row r="89547" spans="2:2" x14ac:dyDescent="0.25">
      <c r="B89547" s="27"/>
    </row>
    <row r="89548" spans="2:2" x14ac:dyDescent="0.25">
      <c r="B89548" s="27"/>
    </row>
    <row r="89549" spans="2:2" x14ac:dyDescent="0.25">
      <c r="B89549" s="27"/>
    </row>
    <row r="89550" spans="2:2" x14ac:dyDescent="0.25">
      <c r="B89550" s="27"/>
    </row>
    <row r="89551" spans="2:2" x14ac:dyDescent="0.25">
      <c r="B89551" s="27"/>
    </row>
    <row r="89552" spans="2:2" x14ac:dyDescent="0.25">
      <c r="B89552" s="27"/>
    </row>
    <row r="89553" spans="2:2" x14ac:dyDescent="0.25">
      <c r="B89553" s="27"/>
    </row>
    <row r="89554" spans="2:2" x14ac:dyDescent="0.25">
      <c r="B89554" s="27"/>
    </row>
    <row r="89555" spans="2:2" x14ac:dyDescent="0.25">
      <c r="B89555" s="27"/>
    </row>
    <row r="89556" spans="2:2" x14ac:dyDescent="0.25">
      <c r="B89556" s="27"/>
    </row>
    <row r="89557" spans="2:2" x14ac:dyDescent="0.25">
      <c r="B89557" s="27"/>
    </row>
    <row r="89558" spans="2:2" x14ac:dyDescent="0.25">
      <c r="B89558" s="27"/>
    </row>
    <row r="89559" spans="2:2" x14ac:dyDescent="0.25">
      <c r="B89559" s="27"/>
    </row>
    <row r="89560" spans="2:2" x14ac:dyDescent="0.25">
      <c r="B89560" s="27"/>
    </row>
    <row r="89561" spans="2:2" x14ac:dyDescent="0.25">
      <c r="B89561" s="27"/>
    </row>
    <row r="89562" spans="2:2" x14ac:dyDescent="0.25">
      <c r="B89562" s="27"/>
    </row>
    <row r="89563" spans="2:2" x14ac:dyDescent="0.25">
      <c r="B89563" s="27"/>
    </row>
    <row r="89564" spans="2:2" x14ac:dyDescent="0.25">
      <c r="B89564" s="27"/>
    </row>
    <row r="89565" spans="2:2" x14ac:dyDescent="0.25">
      <c r="B89565" s="27"/>
    </row>
    <row r="89566" spans="2:2" x14ac:dyDescent="0.25">
      <c r="B89566" s="27"/>
    </row>
    <row r="89567" spans="2:2" x14ac:dyDescent="0.25">
      <c r="B89567" s="27"/>
    </row>
    <row r="89568" spans="2:2" x14ac:dyDescent="0.25">
      <c r="B89568" s="27"/>
    </row>
    <row r="89569" spans="2:2" x14ac:dyDescent="0.25">
      <c r="B89569" s="27"/>
    </row>
    <row r="89570" spans="2:2" x14ac:dyDescent="0.25">
      <c r="B89570" s="27"/>
    </row>
    <row r="89571" spans="2:2" x14ac:dyDescent="0.25">
      <c r="B89571" s="27"/>
    </row>
    <row r="89572" spans="2:2" x14ac:dyDescent="0.25">
      <c r="B89572" s="27"/>
    </row>
    <row r="89573" spans="2:2" x14ac:dyDescent="0.25">
      <c r="B89573" s="27"/>
    </row>
    <row r="89574" spans="2:2" x14ac:dyDescent="0.25">
      <c r="B89574" s="27"/>
    </row>
    <row r="89575" spans="2:2" x14ac:dyDescent="0.25">
      <c r="B89575" s="27"/>
    </row>
    <row r="89576" spans="2:2" x14ac:dyDescent="0.25">
      <c r="B89576" s="27"/>
    </row>
    <row r="89577" spans="2:2" x14ac:dyDescent="0.25">
      <c r="B89577" s="27"/>
    </row>
    <row r="89578" spans="2:2" x14ac:dyDescent="0.25">
      <c r="B89578" s="27"/>
    </row>
    <row r="89579" spans="2:2" x14ac:dyDescent="0.25">
      <c r="B89579" s="27"/>
    </row>
    <row r="89580" spans="2:2" x14ac:dyDescent="0.25">
      <c r="B89580" s="27"/>
    </row>
    <row r="89581" spans="2:2" x14ac:dyDescent="0.25">
      <c r="B89581" s="27"/>
    </row>
    <row r="89582" spans="2:2" x14ac:dyDescent="0.25">
      <c r="B89582" s="27"/>
    </row>
    <row r="89583" spans="2:2" x14ac:dyDescent="0.25">
      <c r="B89583" s="27"/>
    </row>
    <row r="89584" spans="2:2" x14ac:dyDescent="0.25">
      <c r="B89584" s="27"/>
    </row>
    <row r="89585" spans="2:2" x14ac:dyDescent="0.25">
      <c r="B89585" s="27"/>
    </row>
    <row r="89586" spans="2:2" x14ac:dyDescent="0.25">
      <c r="B89586" s="27"/>
    </row>
    <row r="89587" spans="2:2" x14ac:dyDescent="0.25">
      <c r="B89587" s="27"/>
    </row>
    <row r="89588" spans="2:2" x14ac:dyDescent="0.25">
      <c r="B89588" s="27"/>
    </row>
    <row r="89589" spans="2:2" x14ac:dyDescent="0.25">
      <c r="B89589" s="27"/>
    </row>
    <row r="89590" spans="2:2" x14ac:dyDescent="0.25">
      <c r="B89590" s="27"/>
    </row>
    <row r="89591" spans="2:2" x14ac:dyDescent="0.25">
      <c r="B89591" s="27"/>
    </row>
    <row r="89592" spans="2:2" x14ac:dyDescent="0.25">
      <c r="B89592" s="27"/>
    </row>
    <row r="89593" spans="2:2" x14ac:dyDescent="0.25">
      <c r="B89593" s="27"/>
    </row>
    <row r="89594" spans="2:2" x14ac:dyDescent="0.25">
      <c r="B89594" s="27"/>
    </row>
    <row r="89595" spans="2:2" x14ac:dyDescent="0.25">
      <c r="B89595" s="27"/>
    </row>
    <row r="89596" spans="2:2" x14ac:dyDescent="0.25">
      <c r="B89596" s="27"/>
    </row>
    <row r="89597" spans="2:2" x14ac:dyDescent="0.25">
      <c r="B89597" s="27"/>
    </row>
    <row r="89598" spans="2:2" x14ac:dyDescent="0.25">
      <c r="B89598" s="27"/>
    </row>
    <row r="89599" spans="2:2" x14ac:dyDescent="0.25">
      <c r="B89599" s="27"/>
    </row>
    <row r="89600" spans="2:2" x14ac:dyDescent="0.25">
      <c r="B89600" s="27"/>
    </row>
    <row r="89601" spans="2:2" x14ac:dyDescent="0.25">
      <c r="B89601" s="27"/>
    </row>
    <row r="89602" spans="2:2" x14ac:dyDescent="0.25">
      <c r="B89602" s="27"/>
    </row>
    <row r="89603" spans="2:2" x14ac:dyDescent="0.25">
      <c r="B89603" s="27"/>
    </row>
    <row r="89604" spans="2:2" x14ac:dyDescent="0.25">
      <c r="B89604" s="27"/>
    </row>
    <row r="89605" spans="2:2" x14ac:dyDescent="0.25">
      <c r="B89605" s="27"/>
    </row>
    <row r="89606" spans="2:2" x14ac:dyDescent="0.25">
      <c r="B89606" s="27"/>
    </row>
    <row r="89607" spans="2:2" x14ac:dyDescent="0.25">
      <c r="B89607" s="27"/>
    </row>
    <row r="89608" spans="2:2" x14ac:dyDescent="0.25">
      <c r="B89608" s="27"/>
    </row>
    <row r="89609" spans="2:2" x14ac:dyDescent="0.25">
      <c r="B89609" s="27"/>
    </row>
    <row r="89610" spans="2:2" x14ac:dyDescent="0.25">
      <c r="B89610" s="27"/>
    </row>
    <row r="89611" spans="2:2" x14ac:dyDescent="0.25">
      <c r="B89611" s="27"/>
    </row>
    <row r="89612" spans="2:2" x14ac:dyDescent="0.25">
      <c r="B89612" s="27"/>
    </row>
    <row r="89613" spans="2:2" x14ac:dyDescent="0.25">
      <c r="B89613" s="27"/>
    </row>
    <row r="89614" spans="2:2" x14ac:dyDescent="0.25">
      <c r="B89614" s="27"/>
    </row>
    <row r="89615" spans="2:2" x14ac:dyDescent="0.25">
      <c r="B89615" s="27"/>
    </row>
    <row r="89616" spans="2:2" x14ac:dyDescent="0.25">
      <c r="B89616" s="27"/>
    </row>
    <row r="89617" spans="2:2" x14ac:dyDescent="0.25">
      <c r="B89617" s="27"/>
    </row>
    <row r="89618" spans="2:2" x14ac:dyDescent="0.25">
      <c r="B89618" s="27"/>
    </row>
    <row r="89619" spans="2:2" x14ac:dyDescent="0.25">
      <c r="B89619" s="27"/>
    </row>
    <row r="89620" spans="2:2" x14ac:dyDescent="0.25">
      <c r="B89620" s="27"/>
    </row>
    <row r="89621" spans="2:2" x14ac:dyDescent="0.25">
      <c r="B89621" s="27"/>
    </row>
    <row r="89622" spans="2:2" x14ac:dyDescent="0.25">
      <c r="B89622" s="27"/>
    </row>
    <row r="89623" spans="2:2" x14ac:dyDescent="0.25">
      <c r="B89623" s="27"/>
    </row>
    <row r="89624" spans="2:2" x14ac:dyDescent="0.25">
      <c r="B89624" s="27"/>
    </row>
    <row r="89625" spans="2:2" x14ac:dyDescent="0.25">
      <c r="B89625" s="27"/>
    </row>
    <row r="89626" spans="2:2" x14ac:dyDescent="0.25">
      <c r="B89626" s="27"/>
    </row>
    <row r="89627" spans="2:2" x14ac:dyDescent="0.25">
      <c r="B89627" s="27"/>
    </row>
    <row r="89628" spans="2:2" x14ac:dyDescent="0.25">
      <c r="B89628" s="27"/>
    </row>
    <row r="89629" spans="2:2" x14ac:dyDescent="0.25">
      <c r="B89629" s="27"/>
    </row>
    <row r="89630" spans="2:2" x14ac:dyDescent="0.25">
      <c r="B89630" s="27"/>
    </row>
    <row r="89631" spans="2:2" x14ac:dyDescent="0.25">
      <c r="B89631" s="27"/>
    </row>
    <row r="89632" spans="2:2" x14ac:dyDescent="0.25">
      <c r="B89632" s="27"/>
    </row>
    <row r="89633" spans="2:2" x14ac:dyDescent="0.25">
      <c r="B89633" s="27"/>
    </row>
    <row r="89634" spans="2:2" x14ac:dyDescent="0.25">
      <c r="B89634" s="27"/>
    </row>
    <row r="89635" spans="2:2" x14ac:dyDescent="0.25">
      <c r="B89635" s="27"/>
    </row>
    <row r="89636" spans="2:2" x14ac:dyDescent="0.25">
      <c r="B89636" s="27"/>
    </row>
    <row r="89637" spans="2:2" x14ac:dyDescent="0.25">
      <c r="B89637" s="27"/>
    </row>
    <row r="89638" spans="2:2" x14ac:dyDescent="0.25">
      <c r="B89638" s="27"/>
    </row>
    <row r="89639" spans="2:2" x14ac:dyDescent="0.25">
      <c r="B89639" s="27"/>
    </row>
    <row r="89640" spans="2:2" x14ac:dyDescent="0.25">
      <c r="B89640" s="27"/>
    </row>
    <row r="89641" spans="2:2" x14ac:dyDescent="0.25">
      <c r="B89641" s="27"/>
    </row>
    <row r="89642" spans="2:2" x14ac:dyDescent="0.25">
      <c r="B89642" s="27"/>
    </row>
    <row r="89643" spans="2:2" x14ac:dyDescent="0.25">
      <c r="B89643" s="27"/>
    </row>
    <row r="89644" spans="2:2" x14ac:dyDescent="0.25">
      <c r="B89644" s="27"/>
    </row>
    <row r="89645" spans="2:2" x14ac:dyDescent="0.25">
      <c r="B89645" s="27"/>
    </row>
    <row r="89646" spans="2:2" x14ac:dyDescent="0.25">
      <c r="B89646" s="27"/>
    </row>
    <row r="89647" spans="2:2" x14ac:dyDescent="0.25">
      <c r="B89647" s="27"/>
    </row>
    <row r="89648" spans="2:2" x14ac:dyDescent="0.25">
      <c r="B89648" s="27"/>
    </row>
    <row r="89649" spans="2:2" x14ac:dyDescent="0.25">
      <c r="B89649" s="27"/>
    </row>
    <row r="89650" spans="2:2" x14ac:dyDescent="0.25">
      <c r="B89650" s="27"/>
    </row>
    <row r="89651" spans="2:2" x14ac:dyDescent="0.25">
      <c r="B89651" s="27"/>
    </row>
    <row r="89652" spans="2:2" x14ac:dyDescent="0.25">
      <c r="B89652" s="27"/>
    </row>
    <row r="89653" spans="2:2" x14ac:dyDescent="0.25">
      <c r="B89653" s="27"/>
    </row>
    <row r="89654" spans="2:2" x14ac:dyDescent="0.25">
      <c r="B89654" s="27"/>
    </row>
    <row r="89655" spans="2:2" x14ac:dyDescent="0.25">
      <c r="B89655" s="27"/>
    </row>
    <row r="89656" spans="2:2" x14ac:dyDescent="0.25">
      <c r="B89656" s="27"/>
    </row>
    <row r="89657" spans="2:2" x14ac:dyDescent="0.25">
      <c r="B89657" s="27"/>
    </row>
    <row r="89658" spans="2:2" x14ac:dyDescent="0.25">
      <c r="B89658" s="27"/>
    </row>
    <row r="89659" spans="2:2" x14ac:dyDescent="0.25">
      <c r="B89659" s="27"/>
    </row>
    <row r="89660" spans="2:2" x14ac:dyDescent="0.25">
      <c r="B89660" s="27"/>
    </row>
    <row r="89661" spans="2:2" x14ac:dyDescent="0.25">
      <c r="B89661" s="27"/>
    </row>
    <row r="89662" spans="2:2" x14ac:dyDescent="0.25">
      <c r="B89662" s="27"/>
    </row>
    <row r="89663" spans="2:2" x14ac:dyDescent="0.25">
      <c r="B89663" s="27"/>
    </row>
    <row r="89664" spans="2:2" x14ac:dyDescent="0.25">
      <c r="B89664" s="27"/>
    </row>
    <row r="89665" spans="2:2" x14ac:dyDescent="0.25">
      <c r="B89665" s="27"/>
    </row>
    <row r="89666" spans="2:2" x14ac:dyDescent="0.25">
      <c r="B89666" s="27"/>
    </row>
    <row r="89667" spans="2:2" x14ac:dyDescent="0.25">
      <c r="B89667" s="27"/>
    </row>
    <row r="89668" spans="2:2" x14ac:dyDescent="0.25">
      <c r="B89668" s="27"/>
    </row>
    <row r="89669" spans="2:2" x14ac:dyDescent="0.25">
      <c r="B89669" s="27"/>
    </row>
    <row r="89670" spans="2:2" x14ac:dyDescent="0.25">
      <c r="B89670" s="27"/>
    </row>
    <row r="89671" spans="2:2" x14ac:dyDescent="0.25">
      <c r="B89671" s="27"/>
    </row>
    <row r="89672" spans="2:2" x14ac:dyDescent="0.25">
      <c r="B89672" s="27"/>
    </row>
    <row r="89673" spans="2:2" x14ac:dyDescent="0.25">
      <c r="B89673" s="27"/>
    </row>
    <row r="89674" spans="2:2" x14ac:dyDescent="0.25">
      <c r="B89674" s="27"/>
    </row>
    <row r="89675" spans="2:2" x14ac:dyDescent="0.25">
      <c r="B89675" s="27"/>
    </row>
    <row r="89676" spans="2:2" x14ac:dyDescent="0.25">
      <c r="B89676" s="27"/>
    </row>
    <row r="89677" spans="2:2" x14ac:dyDescent="0.25">
      <c r="B89677" s="27"/>
    </row>
    <row r="89678" spans="2:2" x14ac:dyDescent="0.25">
      <c r="B89678" s="27"/>
    </row>
    <row r="89679" spans="2:2" x14ac:dyDescent="0.25">
      <c r="B89679" s="27"/>
    </row>
    <row r="89680" spans="2:2" x14ac:dyDescent="0.25">
      <c r="B89680" s="27"/>
    </row>
    <row r="89681" spans="2:2" x14ac:dyDescent="0.25">
      <c r="B89681" s="27"/>
    </row>
    <row r="89682" spans="2:2" x14ac:dyDescent="0.25">
      <c r="B89682" s="27"/>
    </row>
    <row r="89683" spans="2:2" x14ac:dyDescent="0.25">
      <c r="B89683" s="27"/>
    </row>
    <row r="89684" spans="2:2" x14ac:dyDescent="0.25">
      <c r="B89684" s="27"/>
    </row>
    <row r="89685" spans="2:2" x14ac:dyDescent="0.25">
      <c r="B89685" s="27"/>
    </row>
    <row r="89686" spans="2:2" x14ac:dyDescent="0.25">
      <c r="B89686" s="27"/>
    </row>
    <row r="89687" spans="2:2" x14ac:dyDescent="0.25">
      <c r="B89687" s="27"/>
    </row>
    <row r="89688" spans="2:2" x14ac:dyDescent="0.25">
      <c r="B89688" s="27"/>
    </row>
    <row r="89689" spans="2:2" x14ac:dyDescent="0.25">
      <c r="B89689" s="27"/>
    </row>
    <row r="89690" spans="2:2" x14ac:dyDescent="0.25">
      <c r="B89690" s="27"/>
    </row>
    <row r="89691" spans="2:2" x14ac:dyDescent="0.25">
      <c r="B89691" s="27"/>
    </row>
    <row r="89692" spans="2:2" x14ac:dyDescent="0.25">
      <c r="B89692" s="27"/>
    </row>
    <row r="89693" spans="2:2" x14ac:dyDescent="0.25">
      <c r="B89693" s="27"/>
    </row>
    <row r="89694" spans="2:2" x14ac:dyDescent="0.25">
      <c r="B89694" s="27"/>
    </row>
    <row r="89695" spans="2:2" x14ac:dyDescent="0.25">
      <c r="B89695" s="27"/>
    </row>
    <row r="89696" spans="2:2" x14ac:dyDescent="0.25">
      <c r="B89696" s="27"/>
    </row>
    <row r="89697" spans="2:2" x14ac:dyDescent="0.25">
      <c r="B89697" s="27"/>
    </row>
    <row r="89698" spans="2:2" x14ac:dyDescent="0.25">
      <c r="B89698" s="27"/>
    </row>
    <row r="89699" spans="2:2" x14ac:dyDescent="0.25">
      <c r="B89699" s="27"/>
    </row>
    <row r="89700" spans="2:2" x14ac:dyDescent="0.25">
      <c r="B89700" s="27"/>
    </row>
    <row r="89701" spans="2:2" x14ac:dyDescent="0.25">
      <c r="B89701" s="27"/>
    </row>
    <row r="89702" spans="2:2" x14ac:dyDescent="0.25">
      <c r="B89702" s="27"/>
    </row>
    <row r="89703" spans="2:2" x14ac:dyDescent="0.25">
      <c r="B89703" s="27"/>
    </row>
    <row r="89704" spans="2:2" x14ac:dyDescent="0.25">
      <c r="B89704" s="27"/>
    </row>
    <row r="89705" spans="2:2" x14ac:dyDescent="0.25">
      <c r="B89705" s="27"/>
    </row>
    <row r="89706" spans="2:2" x14ac:dyDescent="0.25">
      <c r="B89706" s="27"/>
    </row>
    <row r="89707" spans="2:2" x14ac:dyDescent="0.25">
      <c r="B89707" s="27"/>
    </row>
    <row r="89708" spans="2:2" x14ac:dyDescent="0.25">
      <c r="B89708" s="27"/>
    </row>
    <row r="89709" spans="2:2" x14ac:dyDescent="0.25">
      <c r="B89709" s="27"/>
    </row>
    <row r="89710" spans="2:2" x14ac:dyDescent="0.25">
      <c r="B89710" s="27"/>
    </row>
    <row r="89711" spans="2:2" x14ac:dyDescent="0.25">
      <c r="B89711" s="27"/>
    </row>
    <row r="89712" spans="2:2" x14ac:dyDescent="0.25">
      <c r="B89712" s="27"/>
    </row>
    <row r="89713" spans="2:2" x14ac:dyDescent="0.25">
      <c r="B89713" s="27"/>
    </row>
    <row r="89714" spans="2:2" x14ac:dyDescent="0.25">
      <c r="B89714" s="27"/>
    </row>
    <row r="89715" spans="2:2" x14ac:dyDescent="0.25">
      <c r="B89715" s="27"/>
    </row>
    <row r="89716" spans="2:2" x14ac:dyDescent="0.25">
      <c r="B89716" s="27"/>
    </row>
    <row r="89717" spans="2:2" x14ac:dyDescent="0.25">
      <c r="B89717" s="27"/>
    </row>
    <row r="89718" spans="2:2" x14ac:dyDescent="0.25">
      <c r="B89718" s="27"/>
    </row>
    <row r="89719" spans="2:2" x14ac:dyDescent="0.25">
      <c r="B89719" s="27"/>
    </row>
    <row r="89720" spans="2:2" x14ac:dyDescent="0.25">
      <c r="B89720" s="27"/>
    </row>
    <row r="89721" spans="2:2" x14ac:dyDescent="0.25">
      <c r="B89721" s="27"/>
    </row>
    <row r="89722" spans="2:2" x14ac:dyDescent="0.25">
      <c r="B89722" s="27"/>
    </row>
    <row r="89723" spans="2:2" x14ac:dyDescent="0.25">
      <c r="B89723" s="27"/>
    </row>
    <row r="89724" spans="2:2" x14ac:dyDescent="0.25">
      <c r="B89724" s="27"/>
    </row>
    <row r="89725" spans="2:2" x14ac:dyDescent="0.25">
      <c r="B89725" s="27"/>
    </row>
    <row r="89726" spans="2:2" x14ac:dyDescent="0.25">
      <c r="B89726" s="27"/>
    </row>
    <row r="89727" spans="2:2" x14ac:dyDescent="0.25">
      <c r="B89727" s="27"/>
    </row>
    <row r="89728" spans="2:2" x14ac:dyDescent="0.25">
      <c r="B89728" s="27"/>
    </row>
    <row r="89729" spans="2:2" x14ac:dyDescent="0.25">
      <c r="B89729" s="27"/>
    </row>
    <row r="89730" spans="2:2" x14ac:dyDescent="0.25">
      <c r="B89730" s="27"/>
    </row>
    <row r="89731" spans="2:2" x14ac:dyDescent="0.25">
      <c r="B89731" s="27"/>
    </row>
    <row r="89732" spans="2:2" x14ac:dyDescent="0.25">
      <c r="B89732" s="27"/>
    </row>
    <row r="89733" spans="2:2" x14ac:dyDescent="0.25">
      <c r="B89733" s="27"/>
    </row>
    <row r="89734" spans="2:2" x14ac:dyDescent="0.25">
      <c r="B89734" s="27"/>
    </row>
    <row r="89735" spans="2:2" x14ac:dyDescent="0.25">
      <c r="B89735" s="27"/>
    </row>
    <row r="89736" spans="2:2" x14ac:dyDescent="0.25">
      <c r="B89736" s="27"/>
    </row>
    <row r="89737" spans="2:2" x14ac:dyDescent="0.25">
      <c r="B89737" s="27"/>
    </row>
    <row r="89738" spans="2:2" x14ac:dyDescent="0.25">
      <c r="B89738" s="27"/>
    </row>
    <row r="89739" spans="2:2" x14ac:dyDescent="0.25">
      <c r="B89739" s="27"/>
    </row>
    <row r="89740" spans="2:2" x14ac:dyDescent="0.25">
      <c r="B89740" s="27"/>
    </row>
    <row r="89741" spans="2:2" x14ac:dyDescent="0.25">
      <c r="B89741" s="27"/>
    </row>
    <row r="89742" spans="2:2" x14ac:dyDescent="0.25">
      <c r="B89742" s="27"/>
    </row>
    <row r="89743" spans="2:2" x14ac:dyDescent="0.25">
      <c r="B89743" s="27"/>
    </row>
    <row r="89744" spans="2:2" x14ac:dyDescent="0.25">
      <c r="B89744" s="27"/>
    </row>
    <row r="89745" spans="2:2" x14ac:dyDescent="0.25">
      <c r="B89745" s="27"/>
    </row>
    <row r="89746" spans="2:2" x14ac:dyDescent="0.25">
      <c r="B89746" s="27"/>
    </row>
    <row r="89747" spans="2:2" x14ac:dyDescent="0.25">
      <c r="B89747" s="27"/>
    </row>
    <row r="89748" spans="2:2" x14ac:dyDescent="0.25">
      <c r="B89748" s="27"/>
    </row>
    <row r="89749" spans="2:2" x14ac:dyDescent="0.25">
      <c r="B89749" s="27"/>
    </row>
    <row r="89750" spans="2:2" x14ac:dyDescent="0.25">
      <c r="B89750" s="27"/>
    </row>
    <row r="89751" spans="2:2" x14ac:dyDescent="0.25">
      <c r="B89751" s="27"/>
    </row>
    <row r="89752" spans="2:2" x14ac:dyDescent="0.25">
      <c r="B89752" s="27"/>
    </row>
    <row r="89753" spans="2:2" x14ac:dyDescent="0.25">
      <c r="B89753" s="27"/>
    </row>
    <row r="89754" spans="2:2" x14ac:dyDescent="0.25">
      <c r="B89754" s="27"/>
    </row>
    <row r="89755" spans="2:2" x14ac:dyDescent="0.25">
      <c r="B89755" s="27"/>
    </row>
    <row r="89756" spans="2:2" x14ac:dyDescent="0.25">
      <c r="B89756" s="27"/>
    </row>
    <row r="89757" spans="2:2" x14ac:dyDescent="0.25">
      <c r="B89757" s="27"/>
    </row>
    <row r="89758" spans="2:2" x14ac:dyDescent="0.25">
      <c r="B89758" s="27"/>
    </row>
    <row r="89759" spans="2:2" x14ac:dyDescent="0.25">
      <c r="B89759" s="27"/>
    </row>
    <row r="89760" spans="2:2" x14ac:dyDescent="0.25">
      <c r="B89760" s="27"/>
    </row>
    <row r="89761" spans="2:2" x14ac:dyDescent="0.25">
      <c r="B89761" s="27"/>
    </row>
    <row r="89762" spans="2:2" x14ac:dyDescent="0.25">
      <c r="B89762" s="27"/>
    </row>
    <row r="89763" spans="2:2" x14ac:dyDescent="0.25">
      <c r="B89763" s="27"/>
    </row>
    <row r="89764" spans="2:2" x14ac:dyDescent="0.25">
      <c r="B89764" s="27"/>
    </row>
    <row r="89765" spans="2:2" x14ac:dyDescent="0.25">
      <c r="B89765" s="27"/>
    </row>
    <row r="89766" spans="2:2" x14ac:dyDescent="0.25">
      <c r="B89766" s="27"/>
    </row>
    <row r="89767" spans="2:2" x14ac:dyDescent="0.25">
      <c r="B89767" s="27"/>
    </row>
    <row r="89768" spans="2:2" x14ac:dyDescent="0.25">
      <c r="B89768" s="27"/>
    </row>
    <row r="89769" spans="2:2" x14ac:dyDescent="0.25">
      <c r="B89769" s="27"/>
    </row>
    <row r="89770" spans="2:2" x14ac:dyDescent="0.25">
      <c r="B89770" s="27"/>
    </row>
    <row r="89771" spans="2:2" x14ac:dyDescent="0.25">
      <c r="B89771" s="27"/>
    </row>
    <row r="89772" spans="2:2" x14ac:dyDescent="0.25">
      <c r="B89772" s="27"/>
    </row>
    <row r="89773" spans="2:2" x14ac:dyDescent="0.25">
      <c r="B89773" s="27"/>
    </row>
    <row r="89774" spans="2:2" x14ac:dyDescent="0.25">
      <c r="B89774" s="27"/>
    </row>
    <row r="89775" spans="2:2" x14ac:dyDescent="0.25">
      <c r="B89775" s="27"/>
    </row>
    <row r="89776" spans="2:2" x14ac:dyDescent="0.25">
      <c r="B89776" s="27"/>
    </row>
    <row r="89777" spans="2:2" x14ac:dyDescent="0.25">
      <c r="B89777" s="27"/>
    </row>
    <row r="89778" spans="2:2" x14ac:dyDescent="0.25">
      <c r="B89778" s="27"/>
    </row>
    <row r="89779" spans="2:2" x14ac:dyDescent="0.25">
      <c r="B89779" s="27"/>
    </row>
    <row r="89780" spans="2:2" x14ac:dyDescent="0.25">
      <c r="B89780" s="27"/>
    </row>
    <row r="89781" spans="2:2" x14ac:dyDescent="0.25">
      <c r="B89781" s="27"/>
    </row>
    <row r="89782" spans="2:2" x14ac:dyDescent="0.25">
      <c r="B89782" s="27"/>
    </row>
    <row r="89783" spans="2:2" x14ac:dyDescent="0.25">
      <c r="B89783" s="27"/>
    </row>
    <row r="89784" spans="2:2" x14ac:dyDescent="0.25">
      <c r="B89784" s="27"/>
    </row>
    <row r="89785" spans="2:2" x14ac:dyDescent="0.25">
      <c r="B89785" s="27"/>
    </row>
    <row r="89786" spans="2:2" x14ac:dyDescent="0.25">
      <c r="B89786" s="27"/>
    </row>
    <row r="89787" spans="2:2" x14ac:dyDescent="0.25">
      <c r="B89787" s="27"/>
    </row>
    <row r="89788" spans="2:2" x14ac:dyDescent="0.25">
      <c r="B89788" s="27"/>
    </row>
    <row r="89789" spans="2:2" x14ac:dyDescent="0.25">
      <c r="B89789" s="27"/>
    </row>
    <row r="89790" spans="2:2" x14ac:dyDescent="0.25">
      <c r="B89790" s="27"/>
    </row>
    <row r="89791" spans="2:2" x14ac:dyDescent="0.25">
      <c r="B89791" s="27"/>
    </row>
    <row r="89792" spans="2:2" x14ac:dyDescent="0.25">
      <c r="B89792" s="27"/>
    </row>
    <row r="89793" spans="2:2" x14ac:dyDescent="0.25">
      <c r="B89793" s="27"/>
    </row>
    <row r="89794" spans="2:2" x14ac:dyDescent="0.25">
      <c r="B89794" s="27"/>
    </row>
    <row r="89795" spans="2:2" x14ac:dyDescent="0.25">
      <c r="B89795" s="27"/>
    </row>
    <row r="89796" spans="2:2" x14ac:dyDescent="0.25">
      <c r="B89796" s="27"/>
    </row>
    <row r="89797" spans="2:2" x14ac:dyDescent="0.25">
      <c r="B89797" s="27"/>
    </row>
    <row r="89798" spans="2:2" x14ac:dyDescent="0.25">
      <c r="B89798" s="27"/>
    </row>
    <row r="89799" spans="2:2" x14ac:dyDescent="0.25">
      <c r="B89799" s="27"/>
    </row>
    <row r="89800" spans="2:2" x14ac:dyDescent="0.25">
      <c r="B89800" s="27"/>
    </row>
    <row r="89801" spans="2:2" x14ac:dyDescent="0.25">
      <c r="B89801" s="27"/>
    </row>
    <row r="89802" spans="2:2" x14ac:dyDescent="0.25">
      <c r="B89802" s="27"/>
    </row>
    <row r="89803" spans="2:2" x14ac:dyDescent="0.25">
      <c r="B89803" s="27"/>
    </row>
    <row r="89804" spans="2:2" x14ac:dyDescent="0.25">
      <c r="B89804" s="27"/>
    </row>
    <row r="89805" spans="2:2" x14ac:dyDescent="0.25">
      <c r="B89805" s="27"/>
    </row>
    <row r="89806" spans="2:2" x14ac:dyDescent="0.25">
      <c r="B89806" s="27"/>
    </row>
    <row r="89807" spans="2:2" x14ac:dyDescent="0.25">
      <c r="B89807" s="27"/>
    </row>
    <row r="89808" spans="2:2" x14ac:dyDescent="0.25">
      <c r="B89808" s="27"/>
    </row>
    <row r="89809" spans="2:2" x14ac:dyDescent="0.25">
      <c r="B89809" s="27"/>
    </row>
    <row r="89810" spans="2:2" x14ac:dyDescent="0.25">
      <c r="B89810" s="27"/>
    </row>
    <row r="89811" spans="2:2" x14ac:dyDescent="0.25">
      <c r="B89811" s="27"/>
    </row>
    <row r="89812" spans="2:2" x14ac:dyDescent="0.25">
      <c r="B89812" s="27"/>
    </row>
    <row r="89813" spans="2:2" x14ac:dyDescent="0.25">
      <c r="B89813" s="27"/>
    </row>
    <row r="89814" spans="2:2" x14ac:dyDescent="0.25">
      <c r="B89814" s="27"/>
    </row>
    <row r="89815" spans="2:2" x14ac:dyDescent="0.25">
      <c r="B89815" s="27"/>
    </row>
    <row r="89816" spans="2:2" x14ac:dyDescent="0.25">
      <c r="B89816" s="27"/>
    </row>
    <row r="89817" spans="2:2" x14ac:dyDescent="0.25">
      <c r="B89817" s="27"/>
    </row>
    <row r="89818" spans="2:2" x14ac:dyDescent="0.25">
      <c r="B89818" s="27"/>
    </row>
    <row r="89819" spans="2:2" x14ac:dyDescent="0.25">
      <c r="B89819" s="27"/>
    </row>
    <row r="89820" spans="2:2" x14ac:dyDescent="0.25">
      <c r="B89820" s="27"/>
    </row>
    <row r="89821" spans="2:2" x14ac:dyDescent="0.25">
      <c r="B89821" s="27"/>
    </row>
    <row r="89822" spans="2:2" x14ac:dyDescent="0.25">
      <c r="B89822" s="27"/>
    </row>
    <row r="89823" spans="2:2" x14ac:dyDescent="0.25">
      <c r="B89823" s="27"/>
    </row>
    <row r="89824" spans="2:2" x14ac:dyDescent="0.25">
      <c r="B89824" s="27"/>
    </row>
    <row r="89825" spans="2:2" x14ac:dyDescent="0.25">
      <c r="B89825" s="27"/>
    </row>
    <row r="89826" spans="2:2" x14ac:dyDescent="0.25">
      <c r="B89826" s="27"/>
    </row>
    <row r="89827" spans="2:2" x14ac:dyDescent="0.25">
      <c r="B89827" s="27"/>
    </row>
    <row r="89828" spans="2:2" x14ac:dyDescent="0.25">
      <c r="B89828" s="27"/>
    </row>
    <row r="89829" spans="2:2" x14ac:dyDescent="0.25">
      <c r="B89829" s="27"/>
    </row>
    <row r="89830" spans="2:2" x14ac:dyDescent="0.25">
      <c r="B89830" s="27"/>
    </row>
    <row r="89831" spans="2:2" x14ac:dyDescent="0.25">
      <c r="B89831" s="27"/>
    </row>
    <row r="89832" spans="2:2" x14ac:dyDescent="0.25">
      <c r="B89832" s="27"/>
    </row>
    <row r="89833" spans="2:2" x14ac:dyDescent="0.25">
      <c r="B89833" s="27"/>
    </row>
    <row r="89834" spans="2:2" x14ac:dyDescent="0.25">
      <c r="B89834" s="27"/>
    </row>
    <row r="89835" spans="2:2" x14ac:dyDescent="0.25">
      <c r="B89835" s="27"/>
    </row>
    <row r="89836" spans="2:2" x14ac:dyDescent="0.25">
      <c r="B89836" s="27"/>
    </row>
    <row r="89837" spans="2:2" x14ac:dyDescent="0.25">
      <c r="B89837" s="27"/>
    </row>
    <row r="89838" spans="2:2" x14ac:dyDescent="0.25">
      <c r="B89838" s="27"/>
    </row>
    <row r="89839" spans="2:2" x14ac:dyDescent="0.25">
      <c r="B89839" s="27"/>
    </row>
    <row r="89840" spans="2:2" x14ac:dyDescent="0.25">
      <c r="B89840" s="27"/>
    </row>
    <row r="89841" spans="2:2" x14ac:dyDescent="0.25">
      <c r="B89841" s="27"/>
    </row>
    <row r="89842" spans="2:2" x14ac:dyDescent="0.25">
      <c r="B89842" s="27"/>
    </row>
    <row r="89843" spans="2:2" x14ac:dyDescent="0.25">
      <c r="B89843" s="27"/>
    </row>
    <row r="89844" spans="2:2" x14ac:dyDescent="0.25">
      <c r="B89844" s="27"/>
    </row>
    <row r="89845" spans="2:2" x14ac:dyDescent="0.25">
      <c r="B89845" s="27"/>
    </row>
    <row r="89846" spans="2:2" x14ac:dyDescent="0.25">
      <c r="B89846" s="27"/>
    </row>
    <row r="89847" spans="2:2" x14ac:dyDescent="0.25">
      <c r="B89847" s="27"/>
    </row>
    <row r="89848" spans="2:2" x14ac:dyDescent="0.25">
      <c r="B89848" s="27"/>
    </row>
    <row r="89849" spans="2:2" x14ac:dyDescent="0.25">
      <c r="B89849" s="27"/>
    </row>
    <row r="89850" spans="2:2" x14ac:dyDescent="0.25">
      <c r="B89850" s="27"/>
    </row>
    <row r="89851" spans="2:2" x14ac:dyDescent="0.25">
      <c r="B89851" s="27"/>
    </row>
    <row r="89852" spans="2:2" x14ac:dyDescent="0.25">
      <c r="B89852" s="27"/>
    </row>
    <row r="89853" spans="2:2" x14ac:dyDescent="0.25">
      <c r="B89853" s="27"/>
    </row>
    <row r="89854" spans="2:2" x14ac:dyDescent="0.25">
      <c r="B89854" s="27"/>
    </row>
    <row r="89855" spans="2:2" x14ac:dyDescent="0.25">
      <c r="B89855" s="27"/>
    </row>
    <row r="89856" spans="2:2" x14ac:dyDescent="0.25">
      <c r="B89856" s="27"/>
    </row>
    <row r="89857" spans="2:2" x14ac:dyDescent="0.25">
      <c r="B89857" s="27"/>
    </row>
    <row r="89858" spans="2:2" x14ac:dyDescent="0.25">
      <c r="B89858" s="27"/>
    </row>
    <row r="89859" spans="2:2" x14ac:dyDescent="0.25">
      <c r="B89859" s="27"/>
    </row>
    <row r="89860" spans="2:2" x14ac:dyDescent="0.25">
      <c r="B89860" s="27"/>
    </row>
    <row r="89861" spans="2:2" x14ac:dyDescent="0.25">
      <c r="B89861" s="27"/>
    </row>
    <row r="89862" spans="2:2" x14ac:dyDescent="0.25">
      <c r="B89862" s="27"/>
    </row>
    <row r="89863" spans="2:2" x14ac:dyDescent="0.25">
      <c r="B89863" s="27"/>
    </row>
    <row r="89864" spans="2:2" x14ac:dyDescent="0.25">
      <c r="B89864" s="27"/>
    </row>
    <row r="89865" spans="2:2" x14ac:dyDescent="0.25">
      <c r="B89865" s="27"/>
    </row>
    <row r="89866" spans="2:2" x14ac:dyDescent="0.25">
      <c r="B89866" s="27"/>
    </row>
    <row r="89867" spans="2:2" x14ac:dyDescent="0.25">
      <c r="B89867" s="27"/>
    </row>
    <row r="89868" spans="2:2" x14ac:dyDescent="0.25">
      <c r="B89868" s="27"/>
    </row>
    <row r="89869" spans="2:2" x14ac:dyDescent="0.25">
      <c r="B89869" s="27"/>
    </row>
    <row r="89870" spans="2:2" x14ac:dyDescent="0.25">
      <c r="B89870" s="27"/>
    </row>
    <row r="89871" spans="2:2" x14ac:dyDescent="0.25">
      <c r="B89871" s="27"/>
    </row>
    <row r="89872" spans="2:2" x14ac:dyDescent="0.25">
      <c r="B89872" s="27"/>
    </row>
    <row r="89873" spans="2:2" x14ac:dyDescent="0.25">
      <c r="B89873" s="27"/>
    </row>
    <row r="89874" spans="2:2" x14ac:dyDescent="0.25">
      <c r="B89874" s="27"/>
    </row>
    <row r="89875" spans="2:2" x14ac:dyDescent="0.25">
      <c r="B89875" s="27"/>
    </row>
    <row r="89876" spans="2:2" x14ac:dyDescent="0.25">
      <c r="B89876" s="27"/>
    </row>
    <row r="89877" spans="2:2" x14ac:dyDescent="0.25">
      <c r="B89877" s="27"/>
    </row>
    <row r="89878" spans="2:2" x14ac:dyDescent="0.25">
      <c r="B89878" s="27"/>
    </row>
    <row r="89879" spans="2:2" x14ac:dyDescent="0.25">
      <c r="B89879" s="27"/>
    </row>
    <row r="89880" spans="2:2" x14ac:dyDescent="0.25">
      <c r="B89880" s="27"/>
    </row>
    <row r="89881" spans="2:2" x14ac:dyDescent="0.25">
      <c r="B89881" s="27"/>
    </row>
    <row r="89882" spans="2:2" x14ac:dyDescent="0.25">
      <c r="B89882" s="27"/>
    </row>
    <row r="89883" spans="2:2" x14ac:dyDescent="0.25">
      <c r="B89883" s="27"/>
    </row>
    <row r="89884" spans="2:2" x14ac:dyDescent="0.25">
      <c r="B89884" s="27"/>
    </row>
    <row r="89885" spans="2:2" x14ac:dyDescent="0.25">
      <c r="B89885" s="27"/>
    </row>
    <row r="89886" spans="2:2" x14ac:dyDescent="0.25">
      <c r="B89886" s="27"/>
    </row>
    <row r="89887" spans="2:2" x14ac:dyDescent="0.25">
      <c r="B89887" s="27"/>
    </row>
    <row r="89888" spans="2:2" x14ac:dyDescent="0.25">
      <c r="B89888" s="27"/>
    </row>
    <row r="89889" spans="2:2" x14ac:dyDescent="0.25">
      <c r="B89889" s="27"/>
    </row>
    <row r="89890" spans="2:2" x14ac:dyDescent="0.25">
      <c r="B89890" s="27"/>
    </row>
    <row r="89891" spans="2:2" x14ac:dyDescent="0.25">
      <c r="B89891" s="27"/>
    </row>
    <row r="89892" spans="2:2" x14ac:dyDescent="0.25">
      <c r="B89892" s="27"/>
    </row>
    <row r="89893" spans="2:2" x14ac:dyDescent="0.25">
      <c r="B89893" s="27"/>
    </row>
    <row r="89894" spans="2:2" x14ac:dyDescent="0.25">
      <c r="B89894" s="27"/>
    </row>
    <row r="89895" spans="2:2" x14ac:dyDescent="0.25">
      <c r="B89895" s="27"/>
    </row>
    <row r="89896" spans="2:2" x14ac:dyDescent="0.25">
      <c r="B89896" s="27"/>
    </row>
    <row r="89897" spans="2:2" x14ac:dyDescent="0.25">
      <c r="B89897" s="27"/>
    </row>
    <row r="89898" spans="2:2" x14ac:dyDescent="0.25">
      <c r="B89898" s="27"/>
    </row>
    <row r="89899" spans="2:2" x14ac:dyDescent="0.25">
      <c r="B89899" s="27"/>
    </row>
    <row r="89900" spans="2:2" x14ac:dyDescent="0.25">
      <c r="B89900" s="27"/>
    </row>
    <row r="89901" spans="2:2" x14ac:dyDescent="0.25">
      <c r="B89901" s="27"/>
    </row>
    <row r="89902" spans="2:2" x14ac:dyDescent="0.25">
      <c r="B89902" s="27"/>
    </row>
    <row r="89903" spans="2:2" x14ac:dyDescent="0.25">
      <c r="B89903" s="27"/>
    </row>
    <row r="89904" spans="2:2" x14ac:dyDescent="0.25">
      <c r="B89904" s="27"/>
    </row>
    <row r="89905" spans="2:2" x14ac:dyDescent="0.25">
      <c r="B89905" s="27"/>
    </row>
    <row r="89906" spans="2:2" x14ac:dyDescent="0.25">
      <c r="B89906" s="27"/>
    </row>
    <row r="89907" spans="2:2" x14ac:dyDescent="0.25">
      <c r="B89907" s="27"/>
    </row>
    <row r="89908" spans="2:2" x14ac:dyDescent="0.25">
      <c r="B89908" s="27"/>
    </row>
    <row r="89909" spans="2:2" x14ac:dyDescent="0.25">
      <c r="B89909" s="27"/>
    </row>
    <row r="89910" spans="2:2" x14ac:dyDescent="0.25">
      <c r="B89910" s="27"/>
    </row>
    <row r="89911" spans="2:2" x14ac:dyDescent="0.25">
      <c r="B89911" s="27"/>
    </row>
    <row r="89912" spans="2:2" x14ac:dyDescent="0.25">
      <c r="B89912" s="27"/>
    </row>
    <row r="89913" spans="2:2" x14ac:dyDescent="0.25">
      <c r="B89913" s="27"/>
    </row>
    <row r="89914" spans="2:2" x14ac:dyDescent="0.25">
      <c r="B89914" s="27"/>
    </row>
    <row r="89915" spans="2:2" x14ac:dyDescent="0.25">
      <c r="B89915" s="27"/>
    </row>
    <row r="89916" spans="2:2" x14ac:dyDescent="0.25">
      <c r="B89916" s="27"/>
    </row>
    <row r="89917" spans="2:2" x14ac:dyDescent="0.25">
      <c r="B89917" s="27"/>
    </row>
    <row r="89918" spans="2:2" x14ac:dyDescent="0.25">
      <c r="B89918" s="27"/>
    </row>
    <row r="89919" spans="2:2" x14ac:dyDescent="0.25">
      <c r="B89919" s="27"/>
    </row>
    <row r="89920" spans="2:2" x14ac:dyDescent="0.25">
      <c r="B89920" s="27"/>
    </row>
    <row r="89921" spans="2:2" x14ac:dyDescent="0.25">
      <c r="B89921" s="27"/>
    </row>
    <row r="89922" spans="2:2" x14ac:dyDescent="0.25">
      <c r="B89922" s="27"/>
    </row>
    <row r="89923" spans="2:2" x14ac:dyDescent="0.25">
      <c r="B89923" s="27"/>
    </row>
    <row r="89924" spans="2:2" x14ac:dyDescent="0.25">
      <c r="B89924" s="27"/>
    </row>
    <row r="89925" spans="2:2" x14ac:dyDescent="0.25">
      <c r="B89925" s="27"/>
    </row>
    <row r="89926" spans="2:2" x14ac:dyDescent="0.25">
      <c r="B89926" s="27"/>
    </row>
    <row r="89927" spans="2:2" x14ac:dyDescent="0.25">
      <c r="B89927" s="27"/>
    </row>
    <row r="89928" spans="2:2" x14ac:dyDescent="0.25">
      <c r="B89928" s="27"/>
    </row>
    <row r="89929" spans="2:2" x14ac:dyDescent="0.25">
      <c r="B89929" s="27"/>
    </row>
    <row r="89930" spans="2:2" x14ac:dyDescent="0.25">
      <c r="B89930" s="27"/>
    </row>
    <row r="89931" spans="2:2" x14ac:dyDescent="0.25">
      <c r="B89931" s="27"/>
    </row>
    <row r="89932" spans="2:2" x14ac:dyDescent="0.25">
      <c r="B89932" s="27"/>
    </row>
    <row r="89933" spans="2:2" x14ac:dyDescent="0.25">
      <c r="B89933" s="27"/>
    </row>
    <row r="89934" spans="2:2" x14ac:dyDescent="0.25">
      <c r="B89934" s="27"/>
    </row>
    <row r="89935" spans="2:2" x14ac:dyDescent="0.25">
      <c r="B89935" s="27"/>
    </row>
    <row r="89936" spans="2:2" x14ac:dyDescent="0.25">
      <c r="B89936" s="27"/>
    </row>
    <row r="89937" spans="2:2" x14ac:dyDescent="0.25">
      <c r="B89937" s="27"/>
    </row>
    <row r="89938" spans="2:2" x14ac:dyDescent="0.25">
      <c r="B89938" s="27"/>
    </row>
    <row r="89939" spans="2:2" x14ac:dyDescent="0.25">
      <c r="B89939" s="27"/>
    </row>
    <row r="89940" spans="2:2" x14ac:dyDescent="0.25">
      <c r="B89940" s="27"/>
    </row>
    <row r="89941" spans="2:2" x14ac:dyDescent="0.25">
      <c r="B89941" s="27"/>
    </row>
    <row r="89942" spans="2:2" x14ac:dyDescent="0.25">
      <c r="B89942" s="27"/>
    </row>
    <row r="89943" spans="2:2" x14ac:dyDescent="0.25">
      <c r="B89943" s="27"/>
    </row>
    <row r="89944" spans="2:2" x14ac:dyDescent="0.25">
      <c r="B89944" s="27"/>
    </row>
    <row r="89945" spans="2:2" x14ac:dyDescent="0.25">
      <c r="B89945" s="27"/>
    </row>
    <row r="89946" spans="2:2" x14ac:dyDescent="0.25">
      <c r="B89946" s="27"/>
    </row>
    <row r="89947" spans="2:2" x14ac:dyDescent="0.25">
      <c r="B89947" s="27"/>
    </row>
    <row r="89948" spans="2:2" x14ac:dyDescent="0.25">
      <c r="B89948" s="27"/>
    </row>
    <row r="89949" spans="2:2" x14ac:dyDescent="0.25">
      <c r="B89949" s="27"/>
    </row>
    <row r="89950" spans="2:2" x14ac:dyDescent="0.25">
      <c r="B89950" s="27"/>
    </row>
    <row r="89951" spans="2:2" x14ac:dyDescent="0.25">
      <c r="B89951" s="27"/>
    </row>
    <row r="89952" spans="2:2" x14ac:dyDescent="0.25">
      <c r="B89952" s="27"/>
    </row>
    <row r="89953" spans="2:2" x14ac:dyDescent="0.25">
      <c r="B89953" s="27"/>
    </row>
    <row r="89954" spans="2:2" x14ac:dyDescent="0.25">
      <c r="B89954" s="27"/>
    </row>
    <row r="89955" spans="2:2" x14ac:dyDescent="0.25">
      <c r="B89955" s="27"/>
    </row>
    <row r="89956" spans="2:2" x14ac:dyDescent="0.25">
      <c r="B89956" s="27"/>
    </row>
    <row r="89957" spans="2:2" x14ac:dyDescent="0.25">
      <c r="B89957" s="27"/>
    </row>
    <row r="89958" spans="2:2" x14ac:dyDescent="0.25">
      <c r="B89958" s="27"/>
    </row>
    <row r="89959" spans="2:2" x14ac:dyDescent="0.25">
      <c r="B89959" s="27"/>
    </row>
    <row r="89960" spans="2:2" x14ac:dyDescent="0.25">
      <c r="B89960" s="27"/>
    </row>
    <row r="89961" spans="2:2" x14ac:dyDescent="0.25">
      <c r="B89961" s="27"/>
    </row>
    <row r="89962" spans="2:2" x14ac:dyDescent="0.25">
      <c r="B89962" s="27"/>
    </row>
    <row r="89963" spans="2:2" x14ac:dyDescent="0.25">
      <c r="B89963" s="27"/>
    </row>
    <row r="89964" spans="2:2" x14ac:dyDescent="0.25">
      <c r="B89964" s="27"/>
    </row>
    <row r="89965" spans="2:2" x14ac:dyDescent="0.25">
      <c r="B89965" s="27"/>
    </row>
    <row r="89966" spans="2:2" x14ac:dyDescent="0.25">
      <c r="B89966" s="27"/>
    </row>
    <row r="89967" spans="2:2" x14ac:dyDescent="0.25">
      <c r="B89967" s="27"/>
    </row>
    <row r="89968" spans="2:2" x14ac:dyDescent="0.25">
      <c r="B89968" s="27"/>
    </row>
    <row r="89969" spans="2:2" x14ac:dyDescent="0.25">
      <c r="B89969" s="27"/>
    </row>
    <row r="89970" spans="2:2" x14ac:dyDescent="0.25">
      <c r="B89970" s="27"/>
    </row>
    <row r="89971" spans="2:2" x14ac:dyDescent="0.25">
      <c r="B89971" s="27"/>
    </row>
    <row r="89972" spans="2:2" x14ac:dyDescent="0.25">
      <c r="B89972" s="27"/>
    </row>
    <row r="89973" spans="2:2" x14ac:dyDescent="0.25">
      <c r="B89973" s="27"/>
    </row>
    <row r="89974" spans="2:2" x14ac:dyDescent="0.25">
      <c r="B89974" s="27"/>
    </row>
    <row r="89975" spans="2:2" x14ac:dyDescent="0.25">
      <c r="B89975" s="27"/>
    </row>
    <row r="89976" spans="2:2" x14ac:dyDescent="0.25">
      <c r="B89976" s="27"/>
    </row>
    <row r="89977" spans="2:2" x14ac:dyDescent="0.25">
      <c r="B89977" s="27"/>
    </row>
    <row r="89978" spans="2:2" x14ac:dyDescent="0.25">
      <c r="B89978" s="27"/>
    </row>
    <row r="89979" spans="2:2" x14ac:dyDescent="0.25">
      <c r="B89979" s="27"/>
    </row>
    <row r="89980" spans="2:2" x14ac:dyDescent="0.25">
      <c r="B89980" s="27"/>
    </row>
    <row r="89981" spans="2:2" x14ac:dyDescent="0.25">
      <c r="B89981" s="27"/>
    </row>
    <row r="89982" spans="2:2" x14ac:dyDescent="0.25">
      <c r="B89982" s="27"/>
    </row>
    <row r="89983" spans="2:2" x14ac:dyDescent="0.25">
      <c r="B89983" s="27"/>
    </row>
    <row r="89984" spans="2:2" x14ac:dyDescent="0.25">
      <c r="B89984" s="27"/>
    </row>
    <row r="89985" spans="2:2" x14ac:dyDescent="0.25">
      <c r="B89985" s="27"/>
    </row>
    <row r="89986" spans="2:2" x14ac:dyDescent="0.25">
      <c r="B89986" s="27"/>
    </row>
    <row r="89987" spans="2:2" x14ac:dyDescent="0.25">
      <c r="B89987" s="27"/>
    </row>
    <row r="89988" spans="2:2" x14ac:dyDescent="0.25">
      <c r="B89988" s="27"/>
    </row>
    <row r="89989" spans="2:2" x14ac:dyDescent="0.25">
      <c r="B89989" s="27"/>
    </row>
    <row r="89990" spans="2:2" x14ac:dyDescent="0.25">
      <c r="B89990" s="27"/>
    </row>
    <row r="89991" spans="2:2" x14ac:dyDescent="0.25">
      <c r="B89991" s="27"/>
    </row>
    <row r="89992" spans="2:2" x14ac:dyDescent="0.25">
      <c r="B89992" s="27"/>
    </row>
    <row r="89993" spans="2:2" x14ac:dyDescent="0.25">
      <c r="B89993" s="27"/>
    </row>
    <row r="89994" spans="2:2" x14ac:dyDescent="0.25">
      <c r="B89994" s="27"/>
    </row>
    <row r="89995" spans="2:2" x14ac:dyDescent="0.25">
      <c r="B89995" s="27"/>
    </row>
    <row r="89996" spans="2:2" x14ac:dyDescent="0.25">
      <c r="B89996" s="27"/>
    </row>
    <row r="89997" spans="2:2" x14ac:dyDescent="0.25">
      <c r="B89997" s="27"/>
    </row>
    <row r="89998" spans="2:2" x14ac:dyDescent="0.25">
      <c r="B89998" s="27"/>
    </row>
    <row r="89999" spans="2:2" x14ac:dyDescent="0.25">
      <c r="B89999" s="27"/>
    </row>
    <row r="90000" spans="2:2" x14ac:dyDescent="0.25">
      <c r="B90000" s="27"/>
    </row>
    <row r="90001" spans="2:2" x14ac:dyDescent="0.25">
      <c r="B90001" s="27"/>
    </row>
    <row r="90002" spans="2:2" x14ac:dyDescent="0.25">
      <c r="B90002" s="27"/>
    </row>
    <row r="90003" spans="2:2" x14ac:dyDescent="0.25">
      <c r="B90003" s="27"/>
    </row>
    <row r="90004" spans="2:2" x14ac:dyDescent="0.25">
      <c r="B90004" s="27"/>
    </row>
    <row r="90005" spans="2:2" x14ac:dyDescent="0.25">
      <c r="B90005" s="27"/>
    </row>
    <row r="90006" spans="2:2" x14ac:dyDescent="0.25">
      <c r="B90006" s="27"/>
    </row>
    <row r="90007" spans="2:2" x14ac:dyDescent="0.25">
      <c r="B90007" s="27"/>
    </row>
    <row r="90008" spans="2:2" x14ac:dyDescent="0.25">
      <c r="B90008" s="27"/>
    </row>
    <row r="90009" spans="2:2" x14ac:dyDescent="0.25">
      <c r="B90009" s="27"/>
    </row>
    <row r="90010" spans="2:2" x14ac:dyDescent="0.25">
      <c r="B90010" s="27"/>
    </row>
    <row r="90011" spans="2:2" x14ac:dyDescent="0.25">
      <c r="B90011" s="27"/>
    </row>
    <row r="90012" spans="2:2" x14ac:dyDescent="0.25">
      <c r="B90012" s="27"/>
    </row>
    <row r="90013" spans="2:2" x14ac:dyDescent="0.25">
      <c r="B90013" s="27"/>
    </row>
    <row r="90014" spans="2:2" x14ac:dyDescent="0.25">
      <c r="B90014" s="27"/>
    </row>
    <row r="90015" spans="2:2" x14ac:dyDescent="0.25">
      <c r="B90015" s="27"/>
    </row>
    <row r="90016" spans="2:2" x14ac:dyDescent="0.25">
      <c r="B90016" s="27"/>
    </row>
    <row r="90017" spans="2:2" x14ac:dyDescent="0.25">
      <c r="B90017" s="27"/>
    </row>
    <row r="90018" spans="2:2" x14ac:dyDescent="0.25">
      <c r="B90018" s="27"/>
    </row>
    <row r="90019" spans="2:2" x14ac:dyDescent="0.25">
      <c r="B90019" s="27"/>
    </row>
    <row r="90020" spans="2:2" x14ac:dyDescent="0.25">
      <c r="B90020" s="27"/>
    </row>
    <row r="90021" spans="2:2" x14ac:dyDescent="0.25">
      <c r="B90021" s="27"/>
    </row>
    <row r="90022" spans="2:2" x14ac:dyDescent="0.25">
      <c r="B90022" s="27"/>
    </row>
    <row r="90023" spans="2:2" x14ac:dyDescent="0.25">
      <c r="B90023" s="27"/>
    </row>
    <row r="90024" spans="2:2" x14ac:dyDescent="0.25">
      <c r="B90024" s="27"/>
    </row>
    <row r="90025" spans="2:2" x14ac:dyDescent="0.25">
      <c r="B90025" s="27"/>
    </row>
    <row r="90026" spans="2:2" x14ac:dyDescent="0.25">
      <c r="B90026" s="27"/>
    </row>
    <row r="90027" spans="2:2" x14ac:dyDescent="0.25">
      <c r="B90027" s="27"/>
    </row>
    <row r="90028" spans="2:2" x14ac:dyDescent="0.25">
      <c r="B90028" s="27"/>
    </row>
    <row r="90029" spans="2:2" x14ac:dyDescent="0.25">
      <c r="B90029" s="27"/>
    </row>
    <row r="90030" spans="2:2" x14ac:dyDescent="0.25">
      <c r="B90030" s="27"/>
    </row>
    <row r="90031" spans="2:2" x14ac:dyDescent="0.25">
      <c r="B90031" s="27"/>
    </row>
    <row r="90032" spans="2:2" x14ac:dyDescent="0.25">
      <c r="B90032" s="27"/>
    </row>
    <row r="90033" spans="2:2" x14ac:dyDescent="0.25">
      <c r="B90033" s="27"/>
    </row>
    <row r="90034" spans="2:2" x14ac:dyDescent="0.25">
      <c r="B90034" s="27"/>
    </row>
    <row r="90035" spans="2:2" x14ac:dyDescent="0.25">
      <c r="B90035" s="27"/>
    </row>
    <row r="90036" spans="2:2" x14ac:dyDescent="0.25">
      <c r="B90036" s="27"/>
    </row>
    <row r="90037" spans="2:2" x14ac:dyDescent="0.25">
      <c r="B90037" s="27"/>
    </row>
    <row r="90038" spans="2:2" x14ac:dyDescent="0.25">
      <c r="B90038" s="27"/>
    </row>
    <row r="90039" spans="2:2" x14ac:dyDescent="0.25">
      <c r="B90039" s="27"/>
    </row>
    <row r="90040" spans="2:2" x14ac:dyDescent="0.25">
      <c r="B90040" s="27"/>
    </row>
    <row r="90041" spans="2:2" x14ac:dyDescent="0.25">
      <c r="B90041" s="27"/>
    </row>
    <row r="90042" spans="2:2" x14ac:dyDescent="0.25">
      <c r="B90042" s="27"/>
    </row>
    <row r="90043" spans="2:2" x14ac:dyDescent="0.25">
      <c r="B90043" s="27"/>
    </row>
    <row r="90044" spans="2:2" x14ac:dyDescent="0.25">
      <c r="B90044" s="27"/>
    </row>
    <row r="90045" spans="2:2" x14ac:dyDescent="0.25">
      <c r="B90045" s="27"/>
    </row>
    <row r="90046" spans="2:2" x14ac:dyDescent="0.25">
      <c r="B90046" s="27"/>
    </row>
    <row r="90047" spans="2:2" x14ac:dyDescent="0.25">
      <c r="B90047" s="27"/>
    </row>
    <row r="90048" spans="2:2" x14ac:dyDescent="0.25">
      <c r="B90048" s="27"/>
    </row>
    <row r="90049" spans="2:2" x14ac:dyDescent="0.25">
      <c r="B90049" s="27"/>
    </row>
    <row r="90050" spans="2:2" x14ac:dyDescent="0.25">
      <c r="B90050" s="27"/>
    </row>
    <row r="90051" spans="2:2" x14ac:dyDescent="0.25">
      <c r="B90051" s="27"/>
    </row>
    <row r="90052" spans="2:2" x14ac:dyDescent="0.25">
      <c r="B90052" s="27"/>
    </row>
    <row r="90053" spans="2:2" x14ac:dyDescent="0.25">
      <c r="B90053" s="27"/>
    </row>
    <row r="90054" spans="2:2" x14ac:dyDescent="0.25">
      <c r="B90054" s="27"/>
    </row>
    <row r="90055" spans="2:2" x14ac:dyDescent="0.25">
      <c r="B90055" s="27"/>
    </row>
    <row r="90056" spans="2:2" x14ac:dyDescent="0.25">
      <c r="B90056" s="27"/>
    </row>
    <row r="90057" spans="2:2" x14ac:dyDescent="0.25">
      <c r="B90057" s="27"/>
    </row>
    <row r="90058" spans="2:2" x14ac:dyDescent="0.25">
      <c r="B90058" s="27"/>
    </row>
    <row r="90059" spans="2:2" x14ac:dyDescent="0.25">
      <c r="B90059" s="27"/>
    </row>
    <row r="90060" spans="2:2" x14ac:dyDescent="0.25">
      <c r="B90060" s="27"/>
    </row>
    <row r="90061" spans="2:2" x14ac:dyDescent="0.25">
      <c r="B90061" s="27"/>
    </row>
    <row r="90062" spans="2:2" x14ac:dyDescent="0.25">
      <c r="B90062" s="27"/>
    </row>
    <row r="90063" spans="2:2" x14ac:dyDescent="0.25">
      <c r="B90063" s="27"/>
    </row>
    <row r="90064" spans="2:2" x14ac:dyDescent="0.25">
      <c r="B90064" s="27"/>
    </row>
    <row r="90065" spans="2:2" x14ac:dyDescent="0.25">
      <c r="B90065" s="27"/>
    </row>
    <row r="90066" spans="2:2" x14ac:dyDescent="0.25">
      <c r="B90066" s="27"/>
    </row>
    <row r="90067" spans="2:2" x14ac:dyDescent="0.25">
      <c r="B90067" s="27"/>
    </row>
    <row r="90068" spans="2:2" x14ac:dyDescent="0.25">
      <c r="B90068" s="27"/>
    </row>
    <row r="90069" spans="2:2" x14ac:dyDescent="0.25">
      <c r="B90069" s="27"/>
    </row>
    <row r="90303" spans="2:2" x14ac:dyDescent="0.25">
      <c r="B90303" s="27"/>
    </row>
    <row r="90304" spans="2:2" x14ac:dyDescent="0.25">
      <c r="B90304" s="27"/>
    </row>
    <row r="90305" spans="2:2" x14ac:dyDescent="0.25">
      <c r="B90305" s="27"/>
    </row>
    <row r="90306" spans="2:2" x14ac:dyDescent="0.25">
      <c r="B90306" s="27"/>
    </row>
    <row r="90307" spans="2:2" x14ac:dyDescent="0.25">
      <c r="B90307" s="27"/>
    </row>
    <row r="90330" spans="2:2" x14ac:dyDescent="0.25">
      <c r="B90330" s="27"/>
    </row>
    <row r="90331" spans="2:2" x14ac:dyDescent="0.25">
      <c r="B90331" s="27"/>
    </row>
    <row r="90332" spans="2:2" x14ac:dyDescent="0.25">
      <c r="B90332" s="27"/>
    </row>
    <row r="90333" spans="2:2" x14ac:dyDescent="0.25">
      <c r="B90333" s="27"/>
    </row>
    <row r="90334" spans="2:2" x14ac:dyDescent="0.25">
      <c r="B90334" s="27"/>
    </row>
    <row r="90335" spans="2:2" x14ac:dyDescent="0.25">
      <c r="B90335" s="27"/>
    </row>
    <row r="90336" spans="2:2" x14ac:dyDescent="0.25">
      <c r="B90336" s="27"/>
    </row>
    <row r="90337" spans="2:2" x14ac:dyDescent="0.25">
      <c r="B90337" s="27"/>
    </row>
    <row r="90338" spans="2:2" x14ac:dyDescent="0.25">
      <c r="B90338" s="27"/>
    </row>
    <row r="90339" spans="2:2" x14ac:dyDescent="0.25">
      <c r="B90339" s="27"/>
    </row>
    <row r="90340" spans="2:2" x14ac:dyDescent="0.25">
      <c r="B90340" s="27"/>
    </row>
    <row r="90341" spans="2:2" x14ac:dyDescent="0.25">
      <c r="B90341" s="27"/>
    </row>
    <row r="90342" spans="2:2" x14ac:dyDescent="0.25">
      <c r="B90342" s="27"/>
    </row>
    <row r="90343" spans="2:2" x14ac:dyDescent="0.25">
      <c r="B90343" s="27"/>
    </row>
    <row r="90344" spans="2:2" x14ac:dyDescent="0.25">
      <c r="B90344" s="27"/>
    </row>
    <row r="90345" spans="2:2" x14ac:dyDescent="0.25">
      <c r="B90345" s="27"/>
    </row>
    <row r="90346" spans="2:2" x14ac:dyDescent="0.25">
      <c r="B90346" s="27"/>
    </row>
    <row r="90347" spans="2:2" x14ac:dyDescent="0.25">
      <c r="B90347" s="27"/>
    </row>
    <row r="90348" spans="2:2" x14ac:dyDescent="0.25">
      <c r="B90348" s="27"/>
    </row>
    <row r="90349" spans="2:2" x14ac:dyDescent="0.25">
      <c r="B90349" s="27"/>
    </row>
    <row r="90390" spans="2:2" x14ac:dyDescent="0.25">
      <c r="B90390" s="27"/>
    </row>
    <row r="90393" spans="2:2" x14ac:dyDescent="0.25">
      <c r="B90393" s="27"/>
    </row>
    <row r="90394" spans="2:2" x14ac:dyDescent="0.25">
      <c r="B90394" s="27"/>
    </row>
    <row r="90395" spans="2:2" x14ac:dyDescent="0.25">
      <c r="B90395" s="27"/>
    </row>
    <row r="90396" spans="2:2" x14ac:dyDescent="0.25">
      <c r="B90396" s="27"/>
    </row>
    <row r="90397" spans="2:2" x14ac:dyDescent="0.25">
      <c r="B90397" s="27"/>
    </row>
    <row r="90399" spans="2:2" x14ac:dyDescent="0.25">
      <c r="B90399" s="27"/>
    </row>
    <row r="90400" spans="2:2" x14ac:dyDescent="0.25">
      <c r="B90400" s="27"/>
    </row>
    <row r="90401" spans="2:2" x14ac:dyDescent="0.25">
      <c r="B90401" s="27"/>
    </row>
    <row r="90402" spans="2:2" x14ac:dyDescent="0.25">
      <c r="B90402" s="27"/>
    </row>
    <row r="90403" spans="2:2" x14ac:dyDescent="0.25">
      <c r="B90403" s="27"/>
    </row>
    <row r="90404" spans="2:2" x14ac:dyDescent="0.25">
      <c r="B90404" s="27"/>
    </row>
    <row r="90405" spans="2:2" x14ac:dyDescent="0.25">
      <c r="B90405" s="27"/>
    </row>
    <row r="90406" spans="2:2" x14ac:dyDescent="0.25">
      <c r="B90406" s="27"/>
    </row>
    <row r="90407" spans="2:2" x14ac:dyDescent="0.25">
      <c r="B90407" s="27"/>
    </row>
    <row r="90408" spans="2:2" x14ac:dyDescent="0.25">
      <c r="B90408" s="27"/>
    </row>
    <row r="90409" spans="2:2" x14ac:dyDescent="0.25">
      <c r="B90409" s="27"/>
    </row>
    <row r="90410" spans="2:2" x14ac:dyDescent="0.25">
      <c r="B90410" s="27"/>
    </row>
    <row r="90411" spans="2:2" x14ac:dyDescent="0.25">
      <c r="B90411" s="27"/>
    </row>
    <row r="90412" spans="2:2" x14ac:dyDescent="0.25">
      <c r="B90412" s="27"/>
    </row>
    <row r="90421" spans="2:2" x14ac:dyDescent="0.25">
      <c r="B90421" s="27"/>
    </row>
    <row r="90458" spans="2:2" x14ac:dyDescent="0.25">
      <c r="B90458" s="27"/>
    </row>
    <row r="90516" spans="2:2" x14ac:dyDescent="0.25">
      <c r="B90516" s="27"/>
    </row>
    <row r="90517" spans="2:2" x14ac:dyDescent="0.25">
      <c r="B90517" s="27"/>
    </row>
    <row r="90518" spans="2:2" x14ac:dyDescent="0.25">
      <c r="B90518" s="27"/>
    </row>
    <row r="90519" spans="2:2" x14ac:dyDescent="0.25">
      <c r="B90519" s="27"/>
    </row>
    <row r="90520" spans="2:2" x14ac:dyDescent="0.25">
      <c r="B90520" s="27"/>
    </row>
    <row r="90521" spans="2:2" x14ac:dyDescent="0.25">
      <c r="B90521" s="27"/>
    </row>
    <row r="90522" spans="2:2" x14ac:dyDescent="0.25">
      <c r="B90522" s="27"/>
    </row>
    <row r="90529" spans="2:2" x14ac:dyDescent="0.25">
      <c r="B90529" s="27"/>
    </row>
    <row r="90530" spans="2:2" x14ac:dyDescent="0.25">
      <c r="B90530" s="27"/>
    </row>
    <row r="90531" spans="2:2" x14ac:dyDescent="0.25">
      <c r="B90531" s="27"/>
    </row>
    <row r="90532" spans="2:2" x14ac:dyDescent="0.25">
      <c r="B90532" s="27"/>
    </row>
    <row r="90538" spans="2:2" x14ac:dyDescent="0.25">
      <c r="B90538" s="27"/>
    </row>
    <row r="90539" spans="2:2" x14ac:dyDescent="0.25">
      <c r="B90539" s="27"/>
    </row>
    <row r="90624" spans="2:2" x14ac:dyDescent="0.25">
      <c r="B90624" s="27"/>
    </row>
    <row r="90764" spans="2:2" x14ac:dyDescent="0.25">
      <c r="B90764" s="27"/>
    </row>
    <row r="90765" spans="2:2" x14ac:dyDescent="0.25">
      <c r="B90765" s="27"/>
    </row>
    <row r="90770" spans="2:2" x14ac:dyDescent="0.25">
      <c r="B90770" s="27"/>
    </row>
    <row r="90804" spans="2:2" x14ac:dyDescent="0.25">
      <c r="B90804" s="27"/>
    </row>
    <row r="90805" spans="2:2" x14ac:dyDescent="0.25">
      <c r="B90805" s="27"/>
    </row>
    <row r="90806" spans="2:2" x14ac:dyDescent="0.25">
      <c r="B90806" s="27"/>
    </row>
    <row r="90807" spans="2:2" x14ac:dyDescent="0.25">
      <c r="B90807" s="27"/>
    </row>
    <row r="90808" spans="2:2" x14ac:dyDescent="0.25">
      <c r="B90808" s="27"/>
    </row>
    <row r="90809" spans="2:2" x14ac:dyDescent="0.25">
      <c r="B90809" s="27"/>
    </row>
    <row r="90810" spans="2:2" x14ac:dyDescent="0.25">
      <c r="B90810" s="27"/>
    </row>
    <row r="90837" spans="2:2" x14ac:dyDescent="0.25">
      <c r="B90837" s="27"/>
    </row>
    <row r="90838" spans="2:2" x14ac:dyDescent="0.25">
      <c r="B90838" s="27"/>
    </row>
    <row r="90839" spans="2:2" x14ac:dyDescent="0.25">
      <c r="B90839" s="27"/>
    </row>
    <row r="90854" spans="2:2" x14ac:dyDescent="0.25">
      <c r="B90854" s="27"/>
    </row>
    <row r="90855" spans="2:2" x14ac:dyDescent="0.25">
      <c r="B90855" s="27"/>
    </row>
    <row r="90856" spans="2:2" x14ac:dyDescent="0.25">
      <c r="B90856" s="27"/>
    </row>
    <row r="90862" spans="2:2" x14ac:dyDescent="0.25">
      <c r="B90862" s="27"/>
    </row>
    <row r="90894" spans="2:2" x14ac:dyDescent="0.25">
      <c r="B90894" s="27"/>
    </row>
    <row r="90895" spans="2:2" x14ac:dyDescent="0.25">
      <c r="B90895" s="27"/>
    </row>
    <row r="90896" spans="2:2" x14ac:dyDescent="0.25">
      <c r="B90896" s="27"/>
    </row>
    <row r="90897" spans="2:2" x14ac:dyDescent="0.25">
      <c r="B90897" s="27"/>
    </row>
    <row r="90898" spans="2:2" x14ac:dyDescent="0.25">
      <c r="B90898" s="27"/>
    </row>
    <row r="90899" spans="2:2" x14ac:dyDescent="0.25">
      <c r="B90899" s="27"/>
    </row>
    <row r="90922" spans="2:2" x14ac:dyDescent="0.25">
      <c r="B90922" s="27"/>
    </row>
    <row r="90923" spans="2:2" x14ac:dyDescent="0.25">
      <c r="B90923" s="27"/>
    </row>
    <row r="90924" spans="2:2" x14ac:dyDescent="0.25">
      <c r="B90924" s="27"/>
    </row>
    <row r="90925" spans="2:2" x14ac:dyDescent="0.25">
      <c r="B90925" s="27"/>
    </row>
    <row r="90926" spans="2:2" x14ac:dyDescent="0.25">
      <c r="B90926" s="27"/>
    </row>
    <row r="90927" spans="2:2" x14ac:dyDescent="0.25">
      <c r="B90927" s="27"/>
    </row>
    <row r="90928" spans="2:2" x14ac:dyDescent="0.25">
      <c r="B90928" s="27"/>
    </row>
    <row r="90929" spans="2:2" x14ac:dyDescent="0.25">
      <c r="B90929" s="27"/>
    </row>
    <row r="90930" spans="2:2" x14ac:dyDescent="0.25">
      <c r="B90930" s="27"/>
    </row>
    <row r="90931" spans="2:2" x14ac:dyDescent="0.25">
      <c r="B90931" s="27"/>
    </row>
    <row r="90932" spans="2:2" x14ac:dyDescent="0.25">
      <c r="B90932" s="27"/>
    </row>
    <row r="90933" spans="2:2" x14ac:dyDescent="0.25">
      <c r="B90933" s="27"/>
    </row>
    <row r="90934" spans="2:2" x14ac:dyDescent="0.25">
      <c r="B90934" s="27"/>
    </row>
    <row r="90944" spans="2:2" x14ac:dyDescent="0.25">
      <c r="B90944" s="27"/>
    </row>
    <row r="90976" spans="2:2" x14ac:dyDescent="0.25">
      <c r="B90976" s="27"/>
    </row>
    <row r="91072" spans="2:2" x14ac:dyDescent="0.25">
      <c r="B91072" s="27"/>
    </row>
    <row r="91073" spans="2:2" x14ac:dyDescent="0.25">
      <c r="B91073" s="27"/>
    </row>
    <row r="91084" spans="2:2" x14ac:dyDescent="0.25">
      <c r="B91084" s="27"/>
    </row>
    <row r="91085" spans="2:2" x14ac:dyDescent="0.25">
      <c r="B91085" s="27"/>
    </row>
    <row r="91397" spans="2:2" x14ac:dyDescent="0.25">
      <c r="B91397" s="27"/>
    </row>
    <row r="91449" spans="2:2" x14ac:dyDescent="0.25">
      <c r="B91449" s="27"/>
    </row>
    <row r="91450" spans="2:2" x14ac:dyDescent="0.25">
      <c r="B91450" s="27"/>
    </row>
    <row r="91451" spans="2:2" x14ac:dyDescent="0.25">
      <c r="B91451" s="27"/>
    </row>
    <row r="91492" spans="2:2" x14ac:dyDescent="0.25">
      <c r="B91492" s="27"/>
    </row>
    <row r="91493" spans="2:2" x14ac:dyDescent="0.25">
      <c r="B91493" s="27"/>
    </row>
    <row r="91494" spans="2:2" x14ac:dyDescent="0.25">
      <c r="B91494" s="27"/>
    </row>
    <row r="91495" spans="2:2" x14ac:dyDescent="0.25">
      <c r="B91495" s="27"/>
    </row>
    <row r="91496" spans="2:2" x14ac:dyDescent="0.25">
      <c r="B91496" s="27"/>
    </row>
    <row r="91497" spans="2:2" x14ac:dyDescent="0.25">
      <c r="B91497" s="27"/>
    </row>
    <row r="91498" spans="2:2" x14ac:dyDescent="0.25">
      <c r="B91498" s="27"/>
    </row>
    <row r="91499" spans="2:2" x14ac:dyDescent="0.25">
      <c r="B91499" s="27"/>
    </row>
    <row r="91500" spans="2:2" x14ac:dyDescent="0.25">
      <c r="B91500" s="27"/>
    </row>
    <row r="91501" spans="2:2" x14ac:dyDescent="0.25">
      <c r="B91501" s="27"/>
    </row>
    <row r="91502" spans="2:2" x14ac:dyDescent="0.25">
      <c r="B91502" s="27"/>
    </row>
    <row r="91503" spans="2:2" x14ac:dyDescent="0.25">
      <c r="B91503" s="27"/>
    </row>
    <row r="91504" spans="2:2" x14ac:dyDescent="0.25">
      <c r="B91504" s="27"/>
    </row>
    <row r="91505" spans="2:2" x14ac:dyDescent="0.25">
      <c r="B91505" s="27"/>
    </row>
    <row r="91514" spans="2:2" x14ac:dyDescent="0.25">
      <c r="B91514" s="27"/>
    </row>
    <row r="91515" spans="2:2" x14ac:dyDescent="0.25">
      <c r="B91515" s="27"/>
    </row>
    <row r="91516" spans="2:2" x14ac:dyDescent="0.25">
      <c r="B91516" s="27"/>
    </row>
    <row r="91517" spans="2:2" x14ac:dyDescent="0.25">
      <c r="B91517" s="27"/>
    </row>
    <row r="91518" spans="2:2" x14ac:dyDescent="0.25">
      <c r="B91518" s="27"/>
    </row>
    <row r="91519" spans="2:2" x14ac:dyDescent="0.25">
      <c r="B91519" s="27"/>
    </row>
    <row r="91520" spans="2:2" x14ac:dyDescent="0.25">
      <c r="B91520" s="27"/>
    </row>
    <row r="91523" spans="2:2" x14ac:dyDescent="0.25">
      <c r="B91523" s="27"/>
    </row>
    <row r="91524" spans="2:2" x14ac:dyDescent="0.25">
      <c r="B91524" s="27"/>
    </row>
    <row r="91525" spans="2:2" x14ac:dyDescent="0.25">
      <c r="B91525" s="27"/>
    </row>
    <row r="91595" spans="2:2" x14ac:dyDescent="0.25">
      <c r="B91595" s="27"/>
    </row>
    <row r="91598" spans="2:2" x14ac:dyDescent="0.25">
      <c r="B91598" s="27"/>
    </row>
    <row r="91629" spans="2:2" x14ac:dyDescent="0.25">
      <c r="B91629" s="27"/>
    </row>
    <row r="91855" spans="2:2" x14ac:dyDescent="0.25">
      <c r="B91855" s="27"/>
    </row>
    <row r="91915" spans="2:2" x14ac:dyDescent="0.25">
      <c r="B91915" s="27"/>
    </row>
    <row r="91977" spans="2:2" x14ac:dyDescent="0.25">
      <c r="B91977" s="27"/>
    </row>
    <row r="91978" spans="2:2" x14ac:dyDescent="0.25">
      <c r="B91978" s="27"/>
    </row>
    <row r="91979" spans="2:2" x14ac:dyDescent="0.25">
      <c r="B91979" s="27"/>
    </row>
    <row r="91980" spans="2:2" x14ac:dyDescent="0.25">
      <c r="B91980" s="27"/>
    </row>
    <row r="91981" spans="2:2" x14ac:dyDescent="0.25">
      <c r="B91981" s="27"/>
    </row>
    <row r="91982" spans="2:2" x14ac:dyDescent="0.25">
      <c r="B91982" s="27"/>
    </row>
    <row r="91983" spans="2:2" x14ac:dyDescent="0.25">
      <c r="B91983" s="27"/>
    </row>
    <row r="91984" spans="2:2" x14ac:dyDescent="0.25">
      <c r="B91984" s="27"/>
    </row>
    <row r="91985" spans="2:2" x14ac:dyDescent="0.25">
      <c r="B91985" s="27"/>
    </row>
    <row r="91986" spans="2:2" x14ac:dyDescent="0.25">
      <c r="B91986" s="27"/>
    </row>
    <row r="91987" spans="2:2" x14ac:dyDescent="0.25">
      <c r="B91987" s="27"/>
    </row>
    <row r="91988" spans="2:2" x14ac:dyDescent="0.25">
      <c r="B91988" s="27"/>
    </row>
    <row r="92285" spans="2:2" x14ac:dyDescent="0.25">
      <c r="B92285" s="27"/>
    </row>
    <row r="92481" spans="2:2" x14ac:dyDescent="0.25">
      <c r="B92481" s="27"/>
    </row>
    <row r="92482" spans="2:2" x14ac:dyDescent="0.25">
      <c r="B92482" s="27"/>
    </row>
    <row r="92483" spans="2:2" x14ac:dyDescent="0.25">
      <c r="B92483" s="27"/>
    </row>
    <row r="92484" spans="2:2" x14ac:dyDescent="0.25">
      <c r="B92484" s="27"/>
    </row>
    <row r="92485" spans="2:2" x14ac:dyDescent="0.25">
      <c r="B92485" s="27"/>
    </row>
    <row r="92486" spans="2:2" x14ac:dyDescent="0.25">
      <c r="B92486" s="27"/>
    </row>
    <row r="92487" spans="2:2" x14ac:dyDescent="0.25">
      <c r="B92487" s="27"/>
    </row>
    <row r="92488" spans="2:2" x14ac:dyDescent="0.25">
      <c r="B92488" s="27"/>
    </row>
    <row r="92489" spans="2:2" x14ac:dyDescent="0.25">
      <c r="B92489" s="27"/>
    </row>
    <row r="92490" spans="2:2" x14ac:dyDescent="0.25">
      <c r="B92490" s="27"/>
    </row>
    <row r="92491" spans="2:2" x14ac:dyDescent="0.25">
      <c r="B92491" s="27"/>
    </row>
    <row r="92576" spans="2:2" x14ac:dyDescent="0.25">
      <c r="B92576" s="27"/>
    </row>
    <row r="92647" spans="2:2" x14ac:dyDescent="0.25">
      <c r="B92647" s="27"/>
    </row>
    <row r="92740" spans="2:2" x14ac:dyDescent="0.25">
      <c r="B92740" s="27"/>
    </row>
    <row r="92785" spans="2:2" x14ac:dyDescent="0.25">
      <c r="B92785" s="27"/>
    </row>
    <row r="92789" spans="2:2" x14ac:dyDescent="0.25">
      <c r="B92789" s="27"/>
    </row>
    <row r="93200" spans="2:2" x14ac:dyDescent="0.25">
      <c r="B93200" s="27"/>
    </row>
    <row r="93213" spans="2:2" x14ac:dyDescent="0.25">
      <c r="B93213" s="27"/>
    </row>
    <row r="93219" spans="2:2" x14ac:dyDescent="0.25">
      <c r="B93219" s="27"/>
    </row>
    <row r="93220" spans="2:2" x14ac:dyDescent="0.25">
      <c r="B93220" s="27"/>
    </row>
    <row r="93221" spans="2:2" x14ac:dyDescent="0.25">
      <c r="B93221" s="27"/>
    </row>
    <row r="93222" spans="2:2" x14ac:dyDescent="0.25">
      <c r="B93222" s="27"/>
    </row>
    <row r="93223" spans="2:2" x14ac:dyDescent="0.25">
      <c r="B93223" s="27"/>
    </row>
    <row r="93224" spans="2:2" x14ac:dyDescent="0.25">
      <c r="B93224" s="27"/>
    </row>
    <row r="93225" spans="2:2" x14ac:dyDescent="0.25">
      <c r="B93225" s="27"/>
    </row>
    <row r="93226" spans="2:2" x14ac:dyDescent="0.25">
      <c r="B93226" s="27"/>
    </row>
    <row r="93227" spans="2:2" x14ac:dyDescent="0.25">
      <c r="B93227" s="27"/>
    </row>
    <row r="93228" spans="2:2" x14ac:dyDescent="0.25">
      <c r="B93228" s="27"/>
    </row>
    <row r="93229" spans="2:2" x14ac:dyDescent="0.25">
      <c r="B93229" s="27"/>
    </row>
    <row r="93230" spans="2:2" x14ac:dyDescent="0.25">
      <c r="B93230" s="27"/>
    </row>
    <row r="93231" spans="2:2" x14ac:dyDescent="0.25">
      <c r="B93231" s="27"/>
    </row>
    <row r="93232" spans="2:2" x14ac:dyDescent="0.25">
      <c r="B93232" s="27"/>
    </row>
    <row r="93233" spans="2:2" x14ac:dyDescent="0.25">
      <c r="B93233" s="27"/>
    </row>
    <row r="93234" spans="2:2" x14ac:dyDescent="0.25">
      <c r="B93234" s="27"/>
    </row>
    <row r="93235" spans="2:2" x14ac:dyDescent="0.25">
      <c r="B93235" s="27"/>
    </row>
    <row r="93236" spans="2:2" x14ac:dyDescent="0.25">
      <c r="B93236" s="27"/>
    </row>
    <row r="93237" spans="2:2" x14ac:dyDescent="0.25">
      <c r="B93237" s="27"/>
    </row>
    <row r="93238" spans="2:2" x14ac:dyDescent="0.25">
      <c r="B93238" s="27"/>
    </row>
    <row r="93239" spans="2:2" x14ac:dyDescent="0.25">
      <c r="B93239" s="27"/>
    </row>
    <row r="93240" spans="2:2" x14ac:dyDescent="0.25">
      <c r="B93240" s="27"/>
    </row>
    <row r="93241" spans="2:2" x14ac:dyDescent="0.25">
      <c r="B93241" s="27"/>
    </row>
    <row r="93242" spans="2:2" x14ac:dyDescent="0.25">
      <c r="B93242" s="27"/>
    </row>
    <row r="93243" spans="2:2" x14ac:dyDescent="0.25">
      <c r="B93243" s="27"/>
    </row>
    <row r="93326" spans="2:2" x14ac:dyDescent="0.25">
      <c r="B93326" s="27"/>
    </row>
    <row r="93327" spans="2:2" x14ac:dyDescent="0.25">
      <c r="B93327" s="27"/>
    </row>
    <row r="93328" spans="2:2" x14ac:dyDescent="0.25">
      <c r="B93328" s="27"/>
    </row>
    <row r="93360" spans="2:2" x14ac:dyDescent="0.25">
      <c r="B93360" s="27"/>
    </row>
    <row r="93361" spans="2:2" x14ac:dyDescent="0.25">
      <c r="B93361" s="27"/>
    </row>
    <row r="93362" spans="2:2" x14ac:dyDescent="0.25">
      <c r="B93362" s="27"/>
    </row>
    <row r="93410" spans="2:2" x14ac:dyDescent="0.25">
      <c r="B93410" s="27"/>
    </row>
    <row r="93411" spans="2:2" x14ac:dyDescent="0.25">
      <c r="B93411" s="27"/>
    </row>
    <row r="93412" spans="2:2" x14ac:dyDescent="0.25">
      <c r="B93412" s="27"/>
    </row>
    <row r="93413" spans="2:2" x14ac:dyDescent="0.25">
      <c r="B93413" s="27"/>
    </row>
    <row r="93414" spans="2:2" x14ac:dyDescent="0.25">
      <c r="B93414" s="27"/>
    </row>
    <row r="93415" spans="2:2" x14ac:dyDescent="0.25">
      <c r="B93415" s="27"/>
    </row>
    <row r="93416" spans="2:2" x14ac:dyDescent="0.25">
      <c r="B93416" s="27"/>
    </row>
    <row r="93417" spans="2:2" x14ac:dyDescent="0.25">
      <c r="B93417" s="27"/>
    </row>
    <row r="93466" spans="2:2" x14ac:dyDescent="0.25">
      <c r="B93466" s="27"/>
    </row>
    <row r="93467" spans="2:2" x14ac:dyDescent="0.25">
      <c r="B93467" s="27"/>
    </row>
    <row r="93468" spans="2:2" x14ac:dyDescent="0.25">
      <c r="B93468" s="27"/>
    </row>
    <row r="93469" spans="2:2" x14ac:dyDescent="0.25">
      <c r="B93469" s="27"/>
    </row>
    <row r="93470" spans="2:2" x14ac:dyDescent="0.25">
      <c r="B93470" s="27"/>
    </row>
    <row r="93471" spans="2:2" x14ac:dyDescent="0.25">
      <c r="B93471" s="27"/>
    </row>
    <row r="93472" spans="2:2" x14ac:dyDescent="0.25">
      <c r="B93472" s="27"/>
    </row>
    <row r="93473" spans="2:2" x14ac:dyDescent="0.25">
      <c r="B93473" s="27"/>
    </row>
    <row r="93474" spans="2:2" x14ac:dyDescent="0.25">
      <c r="B93474" s="27"/>
    </row>
    <row r="93483" spans="2:2" x14ac:dyDescent="0.25">
      <c r="B93483" s="27"/>
    </row>
    <row r="93486" spans="2:2" x14ac:dyDescent="0.25">
      <c r="B93486" s="27"/>
    </row>
    <row r="93487" spans="2:2" x14ac:dyDescent="0.25">
      <c r="B93487" s="27"/>
    </row>
    <row r="93552" spans="2:2" x14ac:dyDescent="0.25">
      <c r="B93552" s="27"/>
    </row>
    <row r="93553" spans="2:2" x14ac:dyDescent="0.25">
      <c r="B93553" s="27"/>
    </row>
    <row r="93554" spans="2:2" x14ac:dyDescent="0.25">
      <c r="B93554" s="27"/>
    </row>
    <row r="93599" spans="2:2" x14ac:dyDescent="0.25">
      <c r="B93599" s="27"/>
    </row>
    <row r="93709" spans="2:2" x14ac:dyDescent="0.25">
      <c r="B93709" s="27"/>
    </row>
    <row r="93930" spans="2:2" x14ac:dyDescent="0.25">
      <c r="B93930" s="27"/>
    </row>
    <row r="93931" spans="2:2" x14ac:dyDescent="0.25">
      <c r="B93931" s="27"/>
    </row>
    <row r="93932" spans="2:2" x14ac:dyDescent="0.25">
      <c r="B93932" s="27"/>
    </row>
    <row r="93969" spans="2:2" x14ac:dyDescent="0.25">
      <c r="B93969" s="27"/>
    </row>
    <row r="93970" spans="2:2" x14ac:dyDescent="0.25">
      <c r="B93970" s="27"/>
    </row>
    <row r="94016" spans="2:2" x14ac:dyDescent="0.25">
      <c r="B94016" s="27"/>
    </row>
    <row r="94017" spans="2:2" x14ac:dyDescent="0.25">
      <c r="B94017" s="27"/>
    </row>
    <row r="94164" spans="2:2" x14ac:dyDescent="0.25">
      <c r="B94164" s="27"/>
    </row>
    <row r="94165" spans="2:2" x14ac:dyDescent="0.25">
      <c r="B94165" s="27"/>
    </row>
    <row r="94166" spans="2:2" x14ac:dyDescent="0.25">
      <c r="B94166" s="27"/>
    </row>
    <row r="94167" spans="2:2" x14ac:dyDescent="0.25">
      <c r="B94167" s="27"/>
    </row>
    <row r="94168" spans="2:2" x14ac:dyDescent="0.25">
      <c r="B94168" s="27"/>
    </row>
    <row r="94169" spans="2:2" x14ac:dyDescent="0.25">
      <c r="B94169" s="27"/>
    </row>
    <row r="94170" spans="2:2" x14ac:dyDescent="0.25">
      <c r="B94170" s="27"/>
    </row>
    <row r="94171" spans="2:2" x14ac:dyDescent="0.25">
      <c r="B94171" s="27"/>
    </row>
    <row r="94172" spans="2:2" x14ac:dyDescent="0.25">
      <c r="B94172" s="27"/>
    </row>
    <row r="94173" spans="2:2" x14ac:dyDescent="0.25">
      <c r="B94173" s="27"/>
    </row>
    <row r="94174" spans="2:2" x14ac:dyDescent="0.25">
      <c r="B94174" s="27"/>
    </row>
    <row r="94175" spans="2:2" x14ac:dyDescent="0.25">
      <c r="B94175" s="27"/>
    </row>
    <row r="94176" spans="2:2" x14ac:dyDescent="0.25">
      <c r="B94176" s="27"/>
    </row>
    <row r="94177" spans="2:2" x14ac:dyDescent="0.25">
      <c r="B94177" s="27"/>
    </row>
    <row r="94178" spans="2:2" x14ac:dyDescent="0.25">
      <c r="B94178" s="27"/>
    </row>
    <row r="94179" spans="2:2" x14ac:dyDescent="0.25">
      <c r="B94179" s="27"/>
    </row>
    <row r="94180" spans="2:2" x14ac:dyDescent="0.25">
      <c r="B94180" s="27"/>
    </row>
    <row r="94190" spans="2:2" x14ac:dyDescent="0.25">
      <c r="B94190" s="27"/>
    </row>
    <row r="94241" spans="2:2" x14ac:dyDescent="0.25">
      <c r="B94241" s="27"/>
    </row>
    <row r="94314" spans="2:2" x14ac:dyDescent="0.25">
      <c r="B94314" s="27"/>
    </row>
    <row r="94315" spans="2:2" x14ac:dyDescent="0.25">
      <c r="B94315" s="27"/>
    </row>
    <row r="94368" spans="2:2" x14ac:dyDescent="0.25">
      <c r="B94368" s="27"/>
    </row>
    <row r="94369" spans="2:2" x14ac:dyDescent="0.25">
      <c r="B94369" s="27"/>
    </row>
    <row r="94370" spans="2:2" x14ac:dyDescent="0.25">
      <c r="B94370" s="27"/>
    </row>
    <row r="94371" spans="2:2" x14ac:dyDescent="0.25">
      <c r="B94371" s="27"/>
    </row>
    <row r="94372" spans="2:2" x14ac:dyDescent="0.25">
      <c r="B94372" s="27"/>
    </row>
    <row r="94373" spans="2:2" x14ac:dyDescent="0.25">
      <c r="B94373" s="27"/>
    </row>
    <row r="94374" spans="2:2" x14ac:dyDescent="0.25">
      <c r="B94374" s="27"/>
    </row>
    <row r="94475" spans="2:2" x14ac:dyDescent="0.25">
      <c r="B94475" s="27"/>
    </row>
    <row r="94482" spans="2:2" x14ac:dyDescent="0.25">
      <c r="B94482" s="27"/>
    </row>
    <row r="94611" spans="2:2" x14ac:dyDescent="0.25">
      <c r="B94611" s="27"/>
    </row>
    <row r="94612" spans="2:2" x14ac:dyDescent="0.25">
      <c r="B94612" s="27"/>
    </row>
    <row r="94818" spans="2:2" x14ac:dyDescent="0.25">
      <c r="B94818" s="27"/>
    </row>
    <row r="94819" spans="2:2" x14ac:dyDescent="0.25">
      <c r="B94819" s="27"/>
    </row>
    <row r="94820" spans="2:2" x14ac:dyDescent="0.25">
      <c r="B94820" s="27"/>
    </row>
    <row r="94821" spans="2:2" x14ac:dyDescent="0.25">
      <c r="B94821" s="27"/>
    </row>
    <row r="94822" spans="2:2" x14ac:dyDescent="0.25">
      <c r="B94822" s="27"/>
    </row>
    <row r="94823" spans="2:2" x14ac:dyDescent="0.25">
      <c r="B94823" s="27"/>
    </row>
    <row r="94824" spans="2:2" x14ac:dyDescent="0.25">
      <c r="B94824" s="27"/>
    </row>
    <row r="94825" spans="2:2" x14ac:dyDescent="0.25">
      <c r="B94825" s="27"/>
    </row>
    <row r="94974" spans="2:2" x14ac:dyDescent="0.25">
      <c r="B94974" s="27"/>
    </row>
    <row r="94975" spans="2:2" x14ac:dyDescent="0.25">
      <c r="B94975" s="27"/>
    </row>
    <row r="94976" spans="2:2" x14ac:dyDescent="0.25">
      <c r="B94976" s="27"/>
    </row>
    <row r="94977" spans="2:2" x14ac:dyDescent="0.25">
      <c r="B94977" s="27"/>
    </row>
    <row r="94978" spans="2:2" x14ac:dyDescent="0.25">
      <c r="B94978" s="27"/>
    </row>
    <row r="94979" spans="2:2" x14ac:dyDescent="0.25">
      <c r="B94979" s="27"/>
    </row>
    <row r="94980" spans="2:2" x14ac:dyDescent="0.25">
      <c r="B94980" s="27"/>
    </row>
    <row r="94981" spans="2:2" x14ac:dyDescent="0.25">
      <c r="B94981" s="27"/>
    </row>
    <row r="94982" spans="2:2" x14ac:dyDescent="0.25">
      <c r="B94982" s="27"/>
    </row>
    <row r="94983" spans="2:2" x14ac:dyDescent="0.25">
      <c r="B94983" s="27"/>
    </row>
    <row r="94984" spans="2:2" x14ac:dyDescent="0.25">
      <c r="B94984" s="27"/>
    </row>
    <row r="94985" spans="2:2" x14ac:dyDescent="0.25">
      <c r="B94985" s="27"/>
    </row>
    <row r="94986" spans="2:2" x14ac:dyDescent="0.25">
      <c r="B94986" s="27"/>
    </row>
    <row r="94987" spans="2:2" x14ac:dyDescent="0.25">
      <c r="B94987" s="27"/>
    </row>
    <row r="94988" spans="2:2" x14ac:dyDescent="0.25">
      <c r="B94988" s="27"/>
    </row>
    <row r="94989" spans="2:2" x14ac:dyDescent="0.25">
      <c r="B94989" s="27"/>
    </row>
    <row r="94990" spans="2:2" x14ac:dyDescent="0.25">
      <c r="B94990" s="27"/>
    </row>
    <row r="95006" spans="2:2" x14ac:dyDescent="0.25">
      <c r="B95006" s="27"/>
    </row>
    <row r="95143" spans="2:2" x14ac:dyDescent="0.25">
      <c r="B95143" s="27"/>
    </row>
    <row r="95162" spans="2:2" x14ac:dyDescent="0.25">
      <c r="B95162" s="27"/>
    </row>
    <row r="95310" spans="2:2" x14ac:dyDescent="0.25">
      <c r="B95310" s="27"/>
    </row>
    <row r="95377" spans="2:2" x14ac:dyDescent="0.25">
      <c r="B95377" s="27"/>
    </row>
    <row r="95378" spans="2:2" x14ac:dyDescent="0.25">
      <c r="B95378" s="27"/>
    </row>
    <row r="95379" spans="2:2" x14ac:dyDescent="0.25">
      <c r="B95379" s="27"/>
    </row>
    <row r="95496" spans="2:2" x14ac:dyDescent="0.25">
      <c r="B95496" s="27"/>
    </row>
    <row r="95497" spans="2:2" x14ac:dyDescent="0.25">
      <c r="B95497" s="27"/>
    </row>
    <row r="95498" spans="2:2" x14ac:dyDescent="0.25">
      <c r="B95498" s="27"/>
    </row>
    <row r="95509" spans="2:2" x14ac:dyDescent="0.25">
      <c r="B95509" s="27"/>
    </row>
    <row r="95718" spans="2:2" x14ac:dyDescent="0.25">
      <c r="B95718" s="27"/>
    </row>
    <row r="95724" spans="2:2" x14ac:dyDescent="0.25">
      <c r="B95724" s="27"/>
    </row>
    <row r="95757" spans="2:2" x14ac:dyDescent="0.25">
      <c r="B95757" s="27"/>
    </row>
    <row r="95758" spans="2:2" x14ac:dyDescent="0.25">
      <c r="B95758" s="27"/>
    </row>
    <row r="95759" spans="2:2" x14ac:dyDescent="0.25">
      <c r="B95759" s="27"/>
    </row>
    <row r="95760" spans="2:2" x14ac:dyDescent="0.25">
      <c r="B95760" s="27"/>
    </row>
    <row r="95761" spans="2:2" x14ac:dyDescent="0.25">
      <c r="B95761" s="27"/>
    </row>
    <row r="95762" spans="2:2" x14ac:dyDescent="0.25">
      <c r="B95762" s="27"/>
    </row>
    <row r="95763" spans="2:2" x14ac:dyDescent="0.25">
      <c r="B95763" s="27"/>
    </row>
    <row r="95764" spans="2:2" x14ac:dyDescent="0.25">
      <c r="B95764" s="27"/>
    </row>
    <row r="95825" spans="2:2" x14ac:dyDescent="0.25">
      <c r="B95825" s="27"/>
    </row>
    <row r="95956" spans="2:2" x14ac:dyDescent="0.25">
      <c r="B95956" s="27"/>
    </row>
    <row r="95957" spans="2:2" x14ac:dyDescent="0.25">
      <c r="B95957" s="27"/>
    </row>
    <row r="95958" spans="2:2" x14ac:dyDescent="0.25">
      <c r="B95958" s="27"/>
    </row>
    <row r="95959" spans="2:2" x14ac:dyDescent="0.25">
      <c r="B95959" s="27"/>
    </row>
    <row r="96022" spans="2:2" x14ac:dyDescent="0.25">
      <c r="B96022" s="27"/>
    </row>
    <row r="96159" spans="2:2" x14ac:dyDescent="0.25">
      <c r="B96159" s="27"/>
    </row>
    <row r="96229" spans="2:2" x14ac:dyDescent="0.25">
      <c r="B96229" s="27"/>
    </row>
    <row r="96255" spans="2:2" x14ac:dyDescent="0.25">
      <c r="B96255" s="27"/>
    </row>
    <row r="96268" spans="2:2" x14ac:dyDescent="0.25">
      <c r="B96268" s="27"/>
    </row>
    <row r="96269" spans="2:2" x14ac:dyDescent="0.25">
      <c r="B96269" s="27"/>
    </row>
    <row r="96270" spans="2:2" x14ac:dyDescent="0.25">
      <c r="B96270" s="27"/>
    </row>
    <row r="96271" spans="2:2" x14ac:dyDescent="0.25">
      <c r="B96271" s="27"/>
    </row>
    <row r="96272" spans="2:2" x14ac:dyDescent="0.25">
      <c r="B96272" s="27"/>
    </row>
    <row r="96273" spans="2:2" x14ac:dyDescent="0.25">
      <c r="B96273" s="27"/>
    </row>
    <row r="96419" spans="2:2" x14ac:dyDescent="0.25">
      <c r="B96419" s="27"/>
    </row>
    <row r="96657" spans="2:2" x14ac:dyDescent="0.25">
      <c r="B96657" s="27"/>
    </row>
    <row r="96690" spans="2:2" x14ac:dyDescent="0.25">
      <c r="B96690" s="27"/>
    </row>
    <row r="96784" spans="2:2" x14ac:dyDescent="0.25">
      <c r="B96784" s="27"/>
    </row>
    <row r="96785" spans="2:2" x14ac:dyDescent="0.25">
      <c r="B96785" s="27"/>
    </row>
    <row r="96786" spans="2:2" x14ac:dyDescent="0.25">
      <c r="B96786" s="27"/>
    </row>
    <row r="96894" spans="2:2" x14ac:dyDescent="0.25">
      <c r="B96894" s="27"/>
    </row>
    <row r="96895" spans="2:2" x14ac:dyDescent="0.25">
      <c r="B96895" s="27"/>
    </row>
    <row r="96896" spans="2:2" x14ac:dyDescent="0.25">
      <c r="B96896" s="27"/>
    </row>
    <row r="97003" spans="2:2" x14ac:dyDescent="0.25">
      <c r="B97003" s="27"/>
    </row>
    <row r="97026" spans="2:2" x14ac:dyDescent="0.25">
      <c r="B97026" s="27"/>
    </row>
    <row r="97147" spans="2:2" x14ac:dyDescent="0.25">
      <c r="B97147" s="27"/>
    </row>
    <row r="97148" spans="2:2" x14ac:dyDescent="0.25">
      <c r="B97148" s="27"/>
    </row>
    <row r="97181" spans="2:2" x14ac:dyDescent="0.25">
      <c r="B97181" s="27"/>
    </row>
    <row r="97204" spans="2:2" x14ac:dyDescent="0.25">
      <c r="B97204" s="27"/>
    </row>
    <row r="97233" spans="2:2" x14ac:dyDescent="0.25">
      <c r="B97233" s="27"/>
    </row>
    <row r="97234" spans="2:2" x14ac:dyDescent="0.25">
      <c r="B97234" s="27"/>
    </row>
    <row r="97235" spans="2:2" x14ac:dyDescent="0.25">
      <c r="B97235" s="27"/>
    </row>
    <row r="97236" spans="2:2" x14ac:dyDescent="0.25">
      <c r="B97236" s="27"/>
    </row>
    <row r="97237" spans="2:2" x14ac:dyDescent="0.25">
      <c r="B97237" s="27"/>
    </row>
    <row r="97238" spans="2:2" x14ac:dyDescent="0.25">
      <c r="B97238" s="27"/>
    </row>
    <row r="97239" spans="2:2" x14ac:dyDescent="0.25">
      <c r="B97239" s="27"/>
    </row>
    <row r="97240" spans="2:2" x14ac:dyDescent="0.25">
      <c r="B97240" s="27"/>
    </row>
    <row r="97241" spans="2:2" x14ac:dyDescent="0.25">
      <c r="B97241" s="27"/>
    </row>
    <row r="97242" spans="2:2" x14ac:dyDescent="0.25">
      <c r="B97242" s="27"/>
    </row>
    <row r="97243" spans="2:2" x14ac:dyDescent="0.25">
      <c r="B97243" s="27"/>
    </row>
    <row r="97244" spans="2:2" x14ac:dyDescent="0.25">
      <c r="B97244" s="27"/>
    </row>
    <row r="97245" spans="2:2" x14ac:dyDescent="0.25">
      <c r="B97245" s="27"/>
    </row>
    <row r="97246" spans="2:2" x14ac:dyDescent="0.25">
      <c r="B97246" s="27"/>
    </row>
    <row r="97247" spans="2:2" x14ac:dyDescent="0.25">
      <c r="B97247" s="27"/>
    </row>
    <row r="97248" spans="2:2" x14ac:dyDescent="0.25">
      <c r="B97248" s="27"/>
    </row>
    <row r="97249" spans="2:2" x14ac:dyDescent="0.25">
      <c r="B97249" s="27"/>
    </row>
    <row r="97250" spans="2:2" x14ac:dyDescent="0.25">
      <c r="B97250" s="27"/>
    </row>
    <row r="97271" spans="2:2" x14ac:dyDescent="0.25">
      <c r="B97271" s="27"/>
    </row>
    <row r="97313" spans="2:2" x14ac:dyDescent="0.25">
      <c r="B97313" s="27"/>
    </row>
    <row r="97375" spans="2:2" x14ac:dyDescent="0.25">
      <c r="B97375" s="27"/>
    </row>
    <row r="97376" spans="2:2" x14ac:dyDescent="0.25">
      <c r="B97376" s="27"/>
    </row>
    <row r="97391" spans="2:2" x14ac:dyDescent="0.25">
      <c r="B97391" s="27"/>
    </row>
    <row r="97392" spans="2:2" x14ac:dyDescent="0.25">
      <c r="B97392" s="27"/>
    </row>
    <row r="97393" spans="2:2" x14ac:dyDescent="0.25">
      <c r="B97393" s="27"/>
    </row>
    <row r="97394" spans="2:2" x14ac:dyDescent="0.25">
      <c r="B97394" s="27"/>
    </row>
    <row r="97490" spans="2:2" x14ac:dyDescent="0.25">
      <c r="B97490" s="27"/>
    </row>
    <row r="97491" spans="2:2" x14ac:dyDescent="0.25">
      <c r="B97491" s="27"/>
    </row>
    <row r="97521" spans="2:2" x14ac:dyDescent="0.25">
      <c r="B97521" s="27"/>
    </row>
    <row r="97542" spans="2:2" x14ac:dyDescent="0.25">
      <c r="B97542" s="27"/>
    </row>
    <row r="97543" spans="2:2" x14ac:dyDescent="0.25">
      <c r="B97543" s="27"/>
    </row>
    <row r="97622" spans="2:2" x14ac:dyDescent="0.25">
      <c r="B97622" s="27"/>
    </row>
    <row r="97623" spans="2:2" x14ac:dyDescent="0.25">
      <c r="B97623" s="27"/>
    </row>
    <row r="98006" spans="2:2" x14ac:dyDescent="0.25">
      <c r="B98006" s="27"/>
    </row>
    <row r="98007" spans="2:2" x14ac:dyDescent="0.25">
      <c r="B98007" s="27"/>
    </row>
    <row r="98008" spans="2:2" x14ac:dyDescent="0.25">
      <c r="B98008" s="27"/>
    </row>
    <row r="98120" spans="2:2" x14ac:dyDescent="0.25">
      <c r="B98120" s="27"/>
    </row>
    <row r="98121" spans="2:2" x14ac:dyDescent="0.25">
      <c r="B98121" s="27"/>
    </row>
    <row r="98282" spans="2:2" x14ac:dyDescent="0.25">
      <c r="B98282" s="27"/>
    </row>
    <row r="98486" spans="2:2" x14ac:dyDescent="0.25">
      <c r="B98486" s="27"/>
    </row>
    <row r="98510" spans="2:2" x14ac:dyDescent="0.25">
      <c r="B98510" s="27"/>
    </row>
    <row r="98511" spans="2:2" x14ac:dyDescent="0.25">
      <c r="B98511" s="27"/>
    </row>
    <row r="98637" spans="2:2" x14ac:dyDescent="0.25">
      <c r="B98637" s="27"/>
    </row>
    <row r="98638" spans="2:2" x14ac:dyDescent="0.25">
      <c r="B98638" s="27"/>
    </row>
    <row r="98639" spans="2:2" x14ac:dyDescent="0.25">
      <c r="B98639" s="27"/>
    </row>
    <row r="98640" spans="2:2" x14ac:dyDescent="0.25">
      <c r="B98640" s="27"/>
    </row>
    <row r="98641" spans="2:2" x14ac:dyDescent="0.25">
      <c r="B98641" s="27"/>
    </row>
    <row r="98642" spans="2:2" x14ac:dyDescent="0.25">
      <c r="B98642" s="27"/>
    </row>
    <row r="98751" spans="2:2" x14ac:dyDescent="0.25">
      <c r="B98751" s="27"/>
    </row>
    <row r="98752" spans="2:2" x14ac:dyDescent="0.25">
      <c r="B98752" s="27"/>
    </row>
    <row r="98773" spans="2:2" x14ac:dyDescent="0.25">
      <c r="B98773" s="27"/>
    </row>
    <row r="98821" spans="2:2" x14ac:dyDescent="0.25">
      <c r="B98821" s="27"/>
    </row>
    <row r="98822" spans="2:2" x14ac:dyDescent="0.25">
      <c r="B98822" s="27"/>
    </row>
    <row r="99436" spans="2:2" x14ac:dyDescent="0.25">
      <c r="B99436" s="27"/>
    </row>
    <row r="99437" spans="2:2" x14ac:dyDescent="0.25">
      <c r="B99437" s="27"/>
    </row>
    <row r="99784" spans="2:2" x14ac:dyDescent="0.25">
      <c r="B99784" s="27"/>
    </row>
    <row r="100147" spans="2:2" x14ac:dyDescent="0.25">
      <c r="B100147" s="27"/>
    </row>
    <row r="100148" spans="2:2" x14ac:dyDescent="0.25">
      <c r="B100148" s="27"/>
    </row>
    <row r="100165" spans="2:2" x14ac:dyDescent="0.25">
      <c r="B100165" s="27"/>
    </row>
    <row r="100189" spans="2:2" x14ac:dyDescent="0.25">
      <c r="B100189" s="27"/>
    </row>
    <row r="100199" spans="2:2" x14ac:dyDescent="0.25">
      <c r="B100199" s="27"/>
    </row>
    <row r="100200" spans="2:2" x14ac:dyDescent="0.25">
      <c r="B100200" s="27"/>
    </row>
    <row r="100310" spans="2:2" x14ac:dyDescent="0.25">
      <c r="B100310" s="27"/>
    </row>
    <row r="100367" spans="2:2" x14ac:dyDescent="0.25">
      <c r="B100367" s="27"/>
    </row>
    <row r="100368" spans="2:2" x14ac:dyDescent="0.25">
      <c r="B100368" s="27"/>
    </row>
    <row r="100369" spans="2:2" x14ac:dyDescent="0.25">
      <c r="B100369" s="27"/>
    </row>
    <row r="100370" spans="2:2" x14ac:dyDescent="0.25">
      <c r="B100370" s="27"/>
    </row>
    <row r="100371" spans="2:2" x14ac:dyDescent="0.25">
      <c r="B100371" s="27"/>
    </row>
    <row r="100372" spans="2:2" x14ac:dyDescent="0.25">
      <c r="B100372" s="27"/>
    </row>
    <row r="100373" spans="2:2" x14ac:dyDescent="0.25">
      <c r="B100373" s="27"/>
    </row>
    <row r="100374" spans="2:2" x14ac:dyDescent="0.25">
      <c r="B100374" s="27"/>
    </row>
    <row r="100375" spans="2:2" x14ac:dyDescent="0.25">
      <c r="B100375" s="27"/>
    </row>
    <row r="100376" spans="2:2" x14ac:dyDescent="0.25">
      <c r="B100376" s="27"/>
    </row>
    <row r="100377" spans="2:2" x14ac:dyDescent="0.25">
      <c r="B100377" s="27"/>
    </row>
    <row r="100378" spans="2:2" x14ac:dyDescent="0.25">
      <c r="B100378" s="27"/>
    </row>
    <row r="100379" spans="2:2" x14ac:dyDescent="0.25">
      <c r="B100379" s="27"/>
    </row>
    <row r="100380" spans="2:2" x14ac:dyDescent="0.25">
      <c r="B100380" s="27"/>
    </row>
    <row r="100381" spans="2:2" x14ac:dyDescent="0.25">
      <c r="B100381" s="27"/>
    </row>
    <row r="100382" spans="2:2" x14ac:dyDescent="0.25">
      <c r="B100382" s="27"/>
    </row>
    <row r="100383" spans="2:2" x14ac:dyDescent="0.25">
      <c r="B100383" s="27"/>
    </row>
    <row r="100384" spans="2:2" x14ac:dyDescent="0.25">
      <c r="B100384" s="27"/>
    </row>
    <row r="100385" spans="2:2" x14ac:dyDescent="0.25">
      <c r="B100385" s="27"/>
    </row>
    <row r="100386" spans="2:2" x14ac:dyDescent="0.25">
      <c r="B100386" s="27"/>
    </row>
    <row r="100387" spans="2:2" x14ac:dyDescent="0.25">
      <c r="B100387" s="27"/>
    </row>
    <row r="100388" spans="2:2" x14ac:dyDescent="0.25">
      <c r="B100388" s="27"/>
    </row>
    <row r="100389" spans="2:2" x14ac:dyDescent="0.25">
      <c r="B100389" s="27"/>
    </row>
    <row r="100390" spans="2:2" x14ac:dyDescent="0.25">
      <c r="B100390" s="27"/>
    </row>
    <row r="100391" spans="2:2" x14ac:dyDescent="0.25">
      <c r="B100391" s="27"/>
    </row>
    <row r="100392" spans="2:2" x14ac:dyDescent="0.25">
      <c r="B100392" s="27"/>
    </row>
    <row r="100393" spans="2:2" x14ac:dyDescent="0.25">
      <c r="B100393" s="27"/>
    </row>
    <row r="100394" spans="2:2" x14ac:dyDescent="0.25">
      <c r="B100394" s="27"/>
    </row>
    <row r="100395" spans="2:2" x14ac:dyDescent="0.25">
      <c r="B100395" s="27"/>
    </row>
    <row r="100396" spans="2:2" x14ac:dyDescent="0.25">
      <c r="B100396" s="27"/>
    </row>
    <row r="100606" spans="2:2" x14ac:dyDescent="0.25">
      <c r="B100606" s="27"/>
    </row>
    <row r="100607" spans="2:2" x14ac:dyDescent="0.25">
      <c r="B100607" s="27"/>
    </row>
    <row r="100608" spans="2:2" x14ac:dyDescent="0.25">
      <c r="B100608" s="27"/>
    </row>
    <row r="100635" spans="2:2" x14ac:dyDescent="0.25">
      <c r="B100635" s="27"/>
    </row>
    <row r="100662" spans="2:2" x14ac:dyDescent="0.25">
      <c r="B100662" s="27"/>
    </row>
    <row r="100663" spans="2:2" x14ac:dyDescent="0.25">
      <c r="B100663" s="27"/>
    </row>
    <row r="100664" spans="2:2" x14ac:dyDescent="0.25">
      <c r="B100664" s="27"/>
    </row>
    <row r="100665" spans="2:2" x14ac:dyDescent="0.25">
      <c r="B100665" s="27"/>
    </row>
    <row r="100782" spans="2:2" x14ac:dyDescent="0.25">
      <c r="B100782" s="27"/>
    </row>
    <row r="100783" spans="2:2" x14ac:dyDescent="0.25">
      <c r="B100783" s="27"/>
    </row>
    <row r="100784" spans="2:2" x14ac:dyDescent="0.25">
      <c r="B100784" s="27"/>
    </row>
    <row r="100785" spans="2:2" x14ac:dyDescent="0.25">
      <c r="B100785" s="27"/>
    </row>
    <row r="100956" spans="2:2" x14ac:dyDescent="0.25">
      <c r="B100956" s="27"/>
    </row>
    <row r="101029" spans="2:2" x14ac:dyDescent="0.25">
      <c r="B101029" s="27"/>
    </row>
    <row r="101030" spans="2:2" x14ac:dyDescent="0.25">
      <c r="B101030" s="27"/>
    </row>
    <row r="101075" spans="2:2" x14ac:dyDescent="0.25">
      <c r="B101075" s="27"/>
    </row>
    <row r="101169" spans="2:2" x14ac:dyDescent="0.25">
      <c r="B101169" s="27"/>
    </row>
    <row r="101196" spans="2:2" x14ac:dyDescent="0.25">
      <c r="B101196" s="27"/>
    </row>
    <row r="101197" spans="2:2" x14ac:dyDescent="0.25">
      <c r="B101197" s="27"/>
    </row>
    <row r="101198" spans="2:2" x14ac:dyDescent="0.25">
      <c r="B101198" s="27"/>
    </row>
    <row r="101199" spans="2:2" x14ac:dyDescent="0.25">
      <c r="B101199" s="27"/>
    </row>
    <row r="101405" spans="2:2" x14ac:dyDescent="0.25">
      <c r="B101405" s="27"/>
    </row>
    <row r="101462" spans="2:2" x14ac:dyDescent="0.25">
      <c r="B101462" s="27"/>
    </row>
    <row r="101679" spans="2:2" x14ac:dyDescent="0.25">
      <c r="B101679" s="27"/>
    </row>
    <row r="101682" spans="2:2" x14ac:dyDescent="0.25">
      <c r="B101682" s="27"/>
    </row>
    <row r="101683" spans="2:2" x14ac:dyDescent="0.25">
      <c r="B101683" s="27"/>
    </row>
    <row r="101784" spans="2:2" x14ac:dyDescent="0.25">
      <c r="B101784" s="27"/>
    </row>
    <row r="101785" spans="2:2" x14ac:dyDescent="0.25">
      <c r="B101785" s="27"/>
    </row>
    <row r="102172" spans="2:2" x14ac:dyDescent="0.25">
      <c r="B102172" s="27"/>
    </row>
    <row r="102173" spans="2:2" x14ac:dyDescent="0.25">
      <c r="B102173" s="27"/>
    </row>
    <row r="102174" spans="2:2" x14ac:dyDescent="0.25">
      <c r="B102174" s="27"/>
    </row>
    <row r="102175" spans="2:2" x14ac:dyDescent="0.25">
      <c r="B102175" s="27"/>
    </row>
    <row r="102176" spans="2:2" x14ac:dyDescent="0.25">
      <c r="B102176" s="27"/>
    </row>
    <row r="102177" spans="2:2" x14ac:dyDescent="0.25">
      <c r="B102177" s="27"/>
    </row>
    <row r="102178" spans="2:2" x14ac:dyDescent="0.25">
      <c r="B102178" s="27"/>
    </row>
    <row r="102179" spans="2:2" x14ac:dyDescent="0.25">
      <c r="B102179" s="27"/>
    </row>
    <row r="102180" spans="2:2" x14ac:dyDescent="0.25">
      <c r="B102180" s="27"/>
    </row>
    <row r="102181" spans="2:2" x14ac:dyDescent="0.25">
      <c r="B102181" s="27"/>
    </row>
    <row r="102182" spans="2:2" x14ac:dyDescent="0.25">
      <c r="B102182" s="27"/>
    </row>
    <row r="102183" spans="2:2" x14ac:dyDescent="0.25">
      <c r="B102183" s="27"/>
    </row>
    <row r="102184" spans="2:2" x14ac:dyDescent="0.25">
      <c r="B102184" s="27"/>
    </row>
    <row r="102185" spans="2:2" x14ac:dyDescent="0.25">
      <c r="B102185" s="27"/>
    </row>
    <row r="102186" spans="2:2" x14ac:dyDescent="0.25">
      <c r="B102186" s="27"/>
    </row>
    <row r="102187" spans="2:2" x14ac:dyDescent="0.25">
      <c r="B102187" s="27"/>
    </row>
    <row r="102188" spans="2:2" x14ac:dyDescent="0.25">
      <c r="B102188" s="27"/>
    </row>
    <row r="102189" spans="2:2" x14ac:dyDescent="0.25">
      <c r="B102189" s="27"/>
    </row>
    <row r="102190" spans="2:2" x14ac:dyDescent="0.25">
      <c r="B102190" s="27"/>
    </row>
    <row r="102191" spans="2:2" x14ac:dyDescent="0.25">
      <c r="B102191" s="27"/>
    </row>
    <row r="102192" spans="2:2" x14ac:dyDescent="0.25">
      <c r="B102192" s="27"/>
    </row>
    <row r="102193" spans="2:2" x14ac:dyDescent="0.25">
      <c r="B102193" s="27"/>
    </row>
    <row r="102194" spans="2:2" x14ac:dyDescent="0.25">
      <c r="B102194" s="27"/>
    </row>
    <row r="102195" spans="2:2" x14ac:dyDescent="0.25">
      <c r="B102195" s="27"/>
    </row>
    <row r="102196" spans="2:2" x14ac:dyDescent="0.25">
      <c r="B102196" s="27"/>
    </row>
    <row r="102197" spans="2:2" x14ac:dyDescent="0.25">
      <c r="B102197" s="27"/>
    </row>
    <row r="102198" spans="2:2" x14ac:dyDescent="0.25">
      <c r="B102198" s="27"/>
    </row>
    <row r="102199" spans="2:2" x14ac:dyDescent="0.25">
      <c r="B102199" s="27"/>
    </row>
    <row r="102200" spans="2:2" x14ac:dyDescent="0.25">
      <c r="B102200" s="27"/>
    </row>
    <row r="102201" spans="2:2" x14ac:dyDescent="0.25">
      <c r="B102201" s="27"/>
    </row>
    <row r="102202" spans="2:2" x14ac:dyDescent="0.25">
      <c r="B102202" s="27"/>
    </row>
    <row r="102203" spans="2:2" x14ac:dyDescent="0.25">
      <c r="B102203" s="27"/>
    </row>
    <row r="102204" spans="2:2" x14ac:dyDescent="0.25">
      <c r="B102204" s="27"/>
    </row>
    <row r="102205" spans="2:2" x14ac:dyDescent="0.25">
      <c r="B102205" s="27"/>
    </row>
    <row r="102206" spans="2:2" x14ac:dyDescent="0.25">
      <c r="B102206" s="27"/>
    </row>
    <row r="102207" spans="2:2" x14ac:dyDescent="0.25">
      <c r="B102207" s="27"/>
    </row>
    <row r="102208" spans="2:2" x14ac:dyDescent="0.25">
      <c r="B102208" s="27"/>
    </row>
    <row r="102209" spans="2:2" x14ac:dyDescent="0.25">
      <c r="B102209" s="27"/>
    </row>
    <row r="102210" spans="2:2" x14ac:dyDescent="0.25">
      <c r="B102210" s="27"/>
    </row>
    <row r="102211" spans="2:2" x14ac:dyDescent="0.25">
      <c r="B102211" s="27"/>
    </row>
    <row r="102212" spans="2:2" x14ac:dyDescent="0.25">
      <c r="B102212" s="27"/>
    </row>
    <row r="102213" spans="2:2" x14ac:dyDescent="0.25">
      <c r="B102213" s="27"/>
    </row>
    <row r="102214" spans="2:2" x14ac:dyDescent="0.25">
      <c r="B102214" s="27"/>
    </row>
    <row r="102215" spans="2:2" x14ac:dyDescent="0.25">
      <c r="B102215" s="27"/>
    </row>
    <row r="102216" spans="2:2" x14ac:dyDescent="0.25">
      <c r="B102216" s="27"/>
    </row>
    <row r="102217" spans="2:2" x14ac:dyDescent="0.25">
      <c r="B102217" s="27"/>
    </row>
    <row r="102218" spans="2:2" x14ac:dyDescent="0.25">
      <c r="B102218" s="27"/>
    </row>
    <row r="102219" spans="2:2" x14ac:dyDescent="0.25">
      <c r="B102219" s="27"/>
    </row>
    <row r="102220" spans="2:2" x14ac:dyDescent="0.25">
      <c r="B102220" s="27"/>
    </row>
    <row r="102221" spans="2:2" x14ac:dyDescent="0.25">
      <c r="B102221" s="27"/>
    </row>
    <row r="102222" spans="2:2" x14ac:dyDescent="0.25">
      <c r="B102222" s="27"/>
    </row>
    <row r="102480" spans="2:2" x14ac:dyDescent="0.25">
      <c r="B102480" s="27"/>
    </row>
    <row r="102481" spans="2:2" x14ac:dyDescent="0.25">
      <c r="B102481" s="27"/>
    </row>
    <row r="102482" spans="2:2" x14ac:dyDescent="0.25">
      <c r="B102482" s="27"/>
    </row>
    <row r="102483" spans="2:2" x14ac:dyDescent="0.25">
      <c r="B102483" s="27"/>
    </row>
    <row r="102484" spans="2:2" x14ac:dyDescent="0.25">
      <c r="B102484" s="27"/>
    </row>
    <row r="102561" spans="2:2" x14ac:dyDescent="0.25">
      <c r="B102561" s="27"/>
    </row>
    <row r="102562" spans="2:2" x14ac:dyDescent="0.25">
      <c r="B102562" s="27"/>
    </row>
    <row r="102622" spans="2:2" x14ac:dyDescent="0.25">
      <c r="B102622" s="27"/>
    </row>
    <row r="102623" spans="2:2" x14ac:dyDescent="0.25">
      <c r="B102623" s="27"/>
    </row>
    <row r="102624" spans="2:2" x14ac:dyDescent="0.25">
      <c r="B102624" s="27"/>
    </row>
    <row r="102625" spans="2:2" x14ac:dyDescent="0.25">
      <c r="B102625" s="27"/>
    </row>
    <row r="102729" spans="2:2" x14ac:dyDescent="0.25">
      <c r="B102729" s="27"/>
    </row>
    <row r="102730" spans="2:2" x14ac:dyDescent="0.25">
      <c r="B102730" s="27"/>
    </row>
    <row r="102740" spans="2:2" x14ac:dyDescent="0.25">
      <c r="B102740" s="27"/>
    </row>
    <row r="102741" spans="2:2" x14ac:dyDescent="0.25">
      <c r="B102741" s="27"/>
    </row>
    <row r="102742" spans="2:2" x14ac:dyDescent="0.25">
      <c r="B102742" s="27"/>
    </row>
    <row r="102743" spans="2:2" x14ac:dyDescent="0.25">
      <c r="B102743" s="27"/>
    </row>
    <row r="102744" spans="2:2" x14ac:dyDescent="0.25">
      <c r="B102744" s="27"/>
    </row>
    <row r="102745" spans="2:2" x14ac:dyDescent="0.25">
      <c r="B102745" s="27"/>
    </row>
    <row r="102746" spans="2:2" x14ac:dyDescent="0.25">
      <c r="B102746" s="27"/>
    </row>
    <row r="102747" spans="2:2" x14ac:dyDescent="0.25">
      <c r="B102747" s="27"/>
    </row>
    <row r="102748" spans="2:2" x14ac:dyDescent="0.25">
      <c r="B102748" s="27"/>
    </row>
    <row r="102749" spans="2:2" x14ac:dyDescent="0.25">
      <c r="B102749" s="27"/>
    </row>
    <row r="102750" spans="2:2" x14ac:dyDescent="0.25">
      <c r="B102750" s="27"/>
    </row>
    <row r="102751" spans="2:2" x14ac:dyDescent="0.25">
      <c r="B102751" s="27"/>
    </row>
    <row r="102752" spans="2:2" x14ac:dyDescent="0.25">
      <c r="B102752" s="27"/>
    </row>
    <row r="102753" spans="2:2" x14ac:dyDescent="0.25">
      <c r="B102753" s="27"/>
    </row>
    <row r="102754" spans="2:2" x14ac:dyDescent="0.25">
      <c r="B102754" s="27"/>
    </row>
    <row r="102755" spans="2:2" x14ac:dyDescent="0.25">
      <c r="B102755" s="27"/>
    </row>
    <row r="102756" spans="2:2" x14ac:dyDescent="0.25">
      <c r="B102756" s="27"/>
    </row>
    <row r="102757" spans="2:2" x14ac:dyDescent="0.25">
      <c r="B102757" s="27"/>
    </row>
    <row r="102758" spans="2:2" x14ac:dyDescent="0.25">
      <c r="B102758" s="27"/>
    </row>
    <row r="102759" spans="2:2" x14ac:dyDescent="0.25">
      <c r="B102759" s="27"/>
    </row>
    <row r="102760" spans="2:2" x14ac:dyDescent="0.25">
      <c r="B102760" s="27"/>
    </row>
    <row r="102761" spans="2:2" x14ac:dyDescent="0.25">
      <c r="B102761" s="27"/>
    </row>
    <row r="102762" spans="2:2" x14ac:dyDescent="0.25">
      <c r="B102762" s="27"/>
    </row>
    <row r="102763" spans="2:2" x14ac:dyDescent="0.25">
      <c r="B102763" s="27"/>
    </row>
    <row r="102764" spans="2:2" x14ac:dyDescent="0.25">
      <c r="B102764" s="27"/>
    </row>
    <row r="102765" spans="2:2" x14ac:dyDescent="0.25">
      <c r="B102765" s="27"/>
    </row>
    <row r="102766" spans="2:2" x14ac:dyDescent="0.25">
      <c r="B102766" s="27"/>
    </row>
    <row r="102767" spans="2:2" x14ac:dyDescent="0.25">
      <c r="B102767" s="27"/>
    </row>
    <row r="102768" spans="2:2" x14ac:dyDescent="0.25">
      <c r="B102768" s="27"/>
    </row>
    <row r="102769" spans="2:2" x14ac:dyDescent="0.25">
      <c r="B102769" s="27"/>
    </row>
    <row r="102770" spans="2:2" x14ac:dyDescent="0.25">
      <c r="B102770" s="27"/>
    </row>
    <row r="102771" spans="2:2" x14ac:dyDescent="0.25">
      <c r="B102771" s="27"/>
    </row>
    <row r="102772" spans="2:2" x14ac:dyDescent="0.25">
      <c r="B102772" s="27"/>
    </row>
    <row r="102773" spans="2:2" x14ac:dyDescent="0.25">
      <c r="B102773" s="27"/>
    </row>
    <row r="102774" spans="2:2" x14ac:dyDescent="0.25">
      <c r="B102774" s="27"/>
    </row>
    <row r="102775" spans="2:2" x14ac:dyDescent="0.25">
      <c r="B102775" s="27"/>
    </row>
    <row r="102776" spans="2:2" x14ac:dyDescent="0.25">
      <c r="B102776" s="27"/>
    </row>
    <row r="102777" spans="2:2" x14ac:dyDescent="0.25">
      <c r="B102777" s="27"/>
    </row>
    <row r="102778" spans="2:2" x14ac:dyDescent="0.25">
      <c r="B102778" s="27"/>
    </row>
    <row r="102779" spans="2:2" x14ac:dyDescent="0.25">
      <c r="B102779" s="27"/>
    </row>
    <row r="102780" spans="2:2" x14ac:dyDescent="0.25">
      <c r="B102780" s="27"/>
    </row>
    <row r="102781" spans="2:2" x14ac:dyDescent="0.25">
      <c r="B102781" s="27"/>
    </row>
    <row r="102782" spans="2:2" x14ac:dyDescent="0.25">
      <c r="B102782" s="27"/>
    </row>
    <row r="102783" spans="2:2" x14ac:dyDescent="0.25">
      <c r="B102783" s="27"/>
    </row>
    <row r="102784" spans="2:2" x14ac:dyDescent="0.25">
      <c r="B102784" s="27"/>
    </row>
    <row r="102785" spans="2:2" x14ac:dyDescent="0.25">
      <c r="B102785" s="27"/>
    </row>
    <row r="102786" spans="2:2" x14ac:dyDescent="0.25">
      <c r="B102786" s="27"/>
    </row>
    <row r="102787" spans="2:2" x14ac:dyDescent="0.25">
      <c r="B102787" s="27"/>
    </row>
    <row r="102788" spans="2:2" x14ac:dyDescent="0.25">
      <c r="B102788" s="27"/>
    </row>
    <row r="102789" spans="2:2" x14ac:dyDescent="0.25">
      <c r="B102789" s="27"/>
    </row>
    <row r="102790" spans="2:2" x14ac:dyDescent="0.25">
      <c r="B102790" s="27"/>
    </row>
    <row r="102791" spans="2:2" x14ac:dyDescent="0.25">
      <c r="B102791" s="27"/>
    </row>
    <row r="102792" spans="2:2" x14ac:dyDescent="0.25">
      <c r="B102792" s="27"/>
    </row>
    <row r="102793" spans="2:2" x14ac:dyDescent="0.25">
      <c r="B102793" s="27"/>
    </row>
    <row r="102794" spans="2:2" x14ac:dyDescent="0.25">
      <c r="B102794" s="27"/>
    </row>
    <row r="102795" spans="2:2" x14ac:dyDescent="0.25">
      <c r="B102795" s="27"/>
    </row>
    <row r="102796" spans="2:2" x14ac:dyDescent="0.25">
      <c r="B102796" s="27"/>
    </row>
    <row r="102797" spans="2:2" x14ac:dyDescent="0.25">
      <c r="B102797" s="27"/>
    </row>
    <row r="102798" spans="2:2" x14ac:dyDescent="0.25">
      <c r="B102798" s="27"/>
    </row>
    <row r="102799" spans="2:2" x14ac:dyDescent="0.25">
      <c r="B102799" s="27"/>
    </row>
    <row r="102800" spans="2:2" x14ac:dyDescent="0.25">
      <c r="B102800" s="27"/>
    </row>
    <row r="102801" spans="2:2" x14ac:dyDescent="0.25">
      <c r="B102801" s="27"/>
    </row>
    <row r="102802" spans="2:2" x14ac:dyDescent="0.25">
      <c r="B102802" s="27"/>
    </row>
    <row r="102803" spans="2:2" x14ac:dyDescent="0.25">
      <c r="B102803" s="27"/>
    </row>
    <row r="102804" spans="2:2" x14ac:dyDescent="0.25">
      <c r="B102804" s="27"/>
    </row>
    <row r="102805" spans="2:2" x14ac:dyDescent="0.25">
      <c r="B102805" s="27"/>
    </row>
    <row r="102806" spans="2:2" x14ac:dyDescent="0.25">
      <c r="B102806" s="27"/>
    </row>
    <row r="102807" spans="2:2" x14ac:dyDescent="0.25">
      <c r="B102807" s="27"/>
    </row>
    <row r="102808" spans="2:2" x14ac:dyDescent="0.25">
      <c r="B102808" s="27"/>
    </row>
    <row r="102809" spans="2:2" x14ac:dyDescent="0.25">
      <c r="B102809" s="27"/>
    </row>
    <row r="102810" spans="2:2" x14ac:dyDescent="0.25">
      <c r="B102810" s="27"/>
    </row>
    <row r="102811" spans="2:2" x14ac:dyDescent="0.25">
      <c r="B102811" s="27"/>
    </row>
    <row r="102812" spans="2:2" x14ac:dyDescent="0.25">
      <c r="B102812" s="27"/>
    </row>
    <row r="102813" spans="2:2" x14ac:dyDescent="0.25">
      <c r="B102813" s="27"/>
    </row>
    <row r="102814" spans="2:2" x14ac:dyDescent="0.25">
      <c r="B102814" s="27"/>
    </row>
    <row r="102815" spans="2:2" x14ac:dyDescent="0.25">
      <c r="B102815" s="27"/>
    </row>
    <row r="102816" spans="2:2" x14ac:dyDescent="0.25">
      <c r="B102816" s="27"/>
    </row>
    <row r="102817" spans="2:2" x14ac:dyDescent="0.25">
      <c r="B102817" s="27"/>
    </row>
    <row r="102818" spans="2:2" x14ac:dyDescent="0.25">
      <c r="B102818" s="27"/>
    </row>
    <row r="102819" spans="2:2" x14ac:dyDescent="0.25">
      <c r="B102819" s="27"/>
    </row>
    <row r="102820" spans="2:2" x14ac:dyDescent="0.25">
      <c r="B102820" s="27"/>
    </row>
    <row r="102821" spans="2:2" x14ac:dyDescent="0.25">
      <c r="B102821" s="27"/>
    </row>
    <row r="102822" spans="2:2" x14ac:dyDescent="0.25">
      <c r="B102822" s="27"/>
    </row>
    <row r="102823" spans="2:2" x14ac:dyDescent="0.25">
      <c r="B102823" s="27"/>
    </row>
    <row r="102824" spans="2:2" x14ac:dyDescent="0.25">
      <c r="B102824" s="27"/>
    </row>
    <row r="102825" spans="2:2" x14ac:dyDescent="0.25">
      <c r="B102825" s="27"/>
    </row>
    <row r="102826" spans="2:2" x14ac:dyDescent="0.25">
      <c r="B102826" s="27"/>
    </row>
    <row r="102827" spans="2:2" x14ac:dyDescent="0.25">
      <c r="B102827" s="27"/>
    </row>
    <row r="102828" spans="2:2" x14ac:dyDescent="0.25">
      <c r="B102828" s="27"/>
    </row>
    <row r="102829" spans="2:2" x14ac:dyDescent="0.25">
      <c r="B102829" s="27"/>
    </row>
    <row r="102830" spans="2:2" x14ac:dyDescent="0.25">
      <c r="B102830" s="27"/>
    </row>
    <row r="102831" spans="2:2" x14ac:dyDescent="0.25">
      <c r="B102831" s="27"/>
    </row>
    <row r="102832" spans="2:2" x14ac:dyDescent="0.25">
      <c r="B102832" s="27"/>
    </row>
    <row r="102833" spans="2:2" x14ac:dyDescent="0.25">
      <c r="B102833" s="27"/>
    </row>
    <row r="102834" spans="2:2" x14ac:dyDescent="0.25">
      <c r="B102834" s="27"/>
    </row>
    <row r="102835" spans="2:2" x14ac:dyDescent="0.25">
      <c r="B102835" s="27"/>
    </row>
    <row r="102836" spans="2:2" x14ac:dyDescent="0.25">
      <c r="B102836" s="27"/>
    </row>
    <row r="102837" spans="2:2" x14ac:dyDescent="0.25">
      <c r="B102837" s="27"/>
    </row>
    <row r="102838" spans="2:2" x14ac:dyDescent="0.25">
      <c r="B102838" s="27"/>
    </row>
    <row r="102839" spans="2:2" x14ac:dyDescent="0.25">
      <c r="B102839" s="27"/>
    </row>
    <row r="102840" spans="2:2" x14ac:dyDescent="0.25">
      <c r="B102840" s="27"/>
    </row>
    <row r="102841" spans="2:2" x14ac:dyDescent="0.25">
      <c r="B102841" s="27"/>
    </row>
    <row r="102842" spans="2:2" x14ac:dyDescent="0.25">
      <c r="B102842" s="27"/>
    </row>
    <row r="102843" spans="2:2" x14ac:dyDescent="0.25">
      <c r="B102843" s="27"/>
    </row>
    <row r="102844" spans="2:2" x14ac:dyDescent="0.25">
      <c r="B102844" s="27"/>
    </row>
    <row r="102845" spans="2:2" x14ac:dyDescent="0.25">
      <c r="B102845" s="27"/>
    </row>
    <row r="102846" spans="2:2" x14ac:dyDescent="0.25">
      <c r="B102846" s="27"/>
    </row>
    <row r="102847" spans="2:2" x14ac:dyDescent="0.25">
      <c r="B102847" s="27"/>
    </row>
    <row r="102848" spans="2:2" x14ac:dyDescent="0.25">
      <c r="B102848" s="27"/>
    </row>
    <row r="102849" spans="2:2" x14ac:dyDescent="0.25">
      <c r="B102849" s="27"/>
    </row>
    <row r="102850" spans="2:2" x14ac:dyDescent="0.25">
      <c r="B102850" s="27"/>
    </row>
    <row r="102851" spans="2:2" x14ac:dyDescent="0.25">
      <c r="B102851" s="27"/>
    </row>
    <row r="102852" spans="2:2" x14ac:dyDescent="0.25">
      <c r="B102852" s="27"/>
    </row>
    <row r="102853" spans="2:2" x14ac:dyDescent="0.25">
      <c r="B102853" s="27"/>
    </row>
    <row r="102854" spans="2:2" x14ac:dyDescent="0.25">
      <c r="B102854" s="27"/>
    </row>
    <row r="102855" spans="2:2" x14ac:dyDescent="0.25">
      <c r="B102855" s="27"/>
    </row>
    <row r="102856" spans="2:2" x14ac:dyDescent="0.25">
      <c r="B102856" s="27"/>
    </row>
    <row r="102857" spans="2:2" x14ac:dyDescent="0.25">
      <c r="B102857" s="27"/>
    </row>
    <row r="102858" spans="2:2" x14ac:dyDescent="0.25">
      <c r="B102858" s="27"/>
    </row>
    <row r="102859" spans="2:2" x14ac:dyDescent="0.25">
      <c r="B102859" s="27"/>
    </row>
    <row r="102860" spans="2:2" x14ac:dyDescent="0.25">
      <c r="B102860" s="27"/>
    </row>
    <row r="102861" spans="2:2" x14ac:dyDescent="0.25">
      <c r="B102861" s="27"/>
    </row>
    <row r="102862" spans="2:2" x14ac:dyDescent="0.25">
      <c r="B102862" s="27"/>
    </row>
    <row r="102863" spans="2:2" x14ac:dyDescent="0.25">
      <c r="B102863" s="27"/>
    </row>
    <row r="102864" spans="2:2" x14ac:dyDescent="0.25">
      <c r="B102864" s="27"/>
    </row>
    <row r="102865" spans="2:2" x14ac:dyDescent="0.25">
      <c r="B102865" s="27"/>
    </row>
    <row r="102866" spans="2:2" x14ac:dyDescent="0.25">
      <c r="B102866" s="27"/>
    </row>
    <row r="102867" spans="2:2" x14ac:dyDescent="0.25">
      <c r="B102867" s="27"/>
    </row>
    <row r="102868" spans="2:2" x14ac:dyDescent="0.25">
      <c r="B102868" s="27"/>
    </row>
    <row r="102869" spans="2:2" x14ac:dyDescent="0.25">
      <c r="B102869" s="27"/>
    </row>
    <row r="102870" spans="2:2" x14ac:dyDescent="0.25">
      <c r="B102870" s="27"/>
    </row>
    <row r="102871" spans="2:2" x14ac:dyDescent="0.25">
      <c r="B102871" s="27"/>
    </row>
    <row r="102872" spans="2:2" x14ac:dyDescent="0.25">
      <c r="B102872" s="27"/>
    </row>
    <row r="102873" spans="2:2" x14ac:dyDescent="0.25">
      <c r="B102873" s="27"/>
    </row>
    <row r="102874" spans="2:2" x14ac:dyDescent="0.25">
      <c r="B102874" s="27"/>
    </row>
    <row r="102875" spans="2:2" x14ac:dyDescent="0.25">
      <c r="B102875" s="27"/>
    </row>
    <row r="102876" spans="2:2" x14ac:dyDescent="0.25">
      <c r="B102876" s="27"/>
    </row>
    <row r="102877" spans="2:2" x14ac:dyDescent="0.25">
      <c r="B102877" s="27"/>
    </row>
    <row r="102878" spans="2:2" x14ac:dyDescent="0.25">
      <c r="B102878" s="27"/>
    </row>
    <row r="102879" spans="2:2" x14ac:dyDescent="0.25">
      <c r="B102879" s="27"/>
    </row>
    <row r="102880" spans="2:2" x14ac:dyDescent="0.25">
      <c r="B102880" s="27"/>
    </row>
    <row r="102881" spans="2:2" x14ac:dyDescent="0.25">
      <c r="B102881" s="27"/>
    </row>
    <row r="102882" spans="2:2" x14ac:dyDescent="0.25">
      <c r="B102882" s="27"/>
    </row>
    <row r="102883" spans="2:2" x14ac:dyDescent="0.25">
      <c r="B102883" s="27"/>
    </row>
    <row r="102884" spans="2:2" x14ac:dyDescent="0.25">
      <c r="B102884" s="27"/>
    </row>
    <row r="102885" spans="2:2" x14ac:dyDescent="0.25">
      <c r="B102885" s="27"/>
    </row>
    <row r="102886" spans="2:2" x14ac:dyDescent="0.25">
      <c r="B102886" s="27"/>
    </row>
    <row r="102887" spans="2:2" x14ac:dyDescent="0.25">
      <c r="B102887" s="27"/>
    </row>
    <row r="102888" spans="2:2" x14ac:dyDescent="0.25">
      <c r="B102888" s="27"/>
    </row>
    <row r="102889" spans="2:2" x14ac:dyDescent="0.25">
      <c r="B102889" s="27"/>
    </row>
    <row r="102890" spans="2:2" x14ac:dyDescent="0.25">
      <c r="B102890" s="27"/>
    </row>
    <row r="102891" spans="2:2" x14ac:dyDescent="0.25">
      <c r="B102891" s="27"/>
    </row>
    <row r="102892" spans="2:2" x14ac:dyDescent="0.25">
      <c r="B102892" s="27"/>
    </row>
    <row r="102893" spans="2:2" x14ac:dyDescent="0.25">
      <c r="B102893" s="27"/>
    </row>
    <row r="102894" spans="2:2" x14ac:dyDescent="0.25">
      <c r="B102894" s="27"/>
    </row>
    <row r="102895" spans="2:2" x14ac:dyDescent="0.25">
      <c r="B102895" s="27"/>
    </row>
    <row r="102896" spans="2:2" x14ac:dyDescent="0.25">
      <c r="B102896" s="27"/>
    </row>
    <row r="102897" spans="2:2" x14ac:dyDescent="0.25">
      <c r="B102897" s="27"/>
    </row>
    <row r="102898" spans="2:2" x14ac:dyDescent="0.25">
      <c r="B102898" s="27"/>
    </row>
    <row r="102899" spans="2:2" x14ac:dyDescent="0.25">
      <c r="B102899" s="27"/>
    </row>
    <row r="102900" spans="2:2" x14ac:dyDescent="0.25">
      <c r="B102900" s="27"/>
    </row>
    <row r="102901" spans="2:2" x14ac:dyDescent="0.25">
      <c r="B102901" s="27"/>
    </row>
    <row r="102902" spans="2:2" x14ac:dyDescent="0.25">
      <c r="B102902" s="27"/>
    </row>
    <row r="102903" spans="2:2" x14ac:dyDescent="0.25">
      <c r="B102903" s="27"/>
    </row>
    <row r="102904" spans="2:2" x14ac:dyDescent="0.25">
      <c r="B102904" s="27"/>
    </row>
    <row r="102905" spans="2:2" x14ac:dyDescent="0.25">
      <c r="B102905" s="27"/>
    </row>
    <row r="102906" spans="2:2" x14ac:dyDescent="0.25">
      <c r="B102906" s="27"/>
    </row>
    <row r="102907" spans="2:2" x14ac:dyDescent="0.25">
      <c r="B102907" s="27"/>
    </row>
    <row r="102908" spans="2:2" x14ac:dyDescent="0.25">
      <c r="B102908" s="27"/>
    </row>
    <row r="102909" spans="2:2" x14ac:dyDescent="0.25">
      <c r="B102909" s="27"/>
    </row>
    <row r="102910" spans="2:2" x14ac:dyDescent="0.25">
      <c r="B102910" s="27"/>
    </row>
    <row r="102911" spans="2:2" x14ac:dyDescent="0.25">
      <c r="B102911" s="27"/>
    </row>
    <row r="102912" spans="2:2" x14ac:dyDescent="0.25">
      <c r="B102912" s="27"/>
    </row>
    <row r="102913" spans="2:2" x14ac:dyDescent="0.25">
      <c r="B102913" s="27"/>
    </row>
    <row r="102914" spans="2:2" x14ac:dyDescent="0.25">
      <c r="B102914" s="27"/>
    </row>
    <row r="102915" spans="2:2" x14ac:dyDescent="0.25">
      <c r="B102915" s="27"/>
    </row>
    <row r="102916" spans="2:2" x14ac:dyDescent="0.25">
      <c r="B102916" s="27"/>
    </row>
    <row r="102917" spans="2:2" x14ac:dyDescent="0.25">
      <c r="B102917" s="27"/>
    </row>
    <row r="102918" spans="2:2" x14ac:dyDescent="0.25">
      <c r="B102918" s="27"/>
    </row>
    <row r="102919" spans="2:2" x14ac:dyDescent="0.25">
      <c r="B102919" s="27"/>
    </row>
    <row r="102920" spans="2:2" x14ac:dyDescent="0.25">
      <c r="B102920" s="27"/>
    </row>
    <row r="102921" spans="2:2" x14ac:dyDescent="0.25">
      <c r="B102921" s="27"/>
    </row>
    <row r="102922" spans="2:2" x14ac:dyDescent="0.25">
      <c r="B102922" s="27"/>
    </row>
    <row r="102923" spans="2:2" x14ac:dyDescent="0.25">
      <c r="B102923" s="27"/>
    </row>
    <row r="102924" spans="2:2" x14ac:dyDescent="0.25">
      <c r="B102924" s="27"/>
    </row>
    <row r="102925" spans="2:2" x14ac:dyDescent="0.25">
      <c r="B102925" s="27"/>
    </row>
    <row r="102926" spans="2:2" x14ac:dyDescent="0.25">
      <c r="B102926" s="27"/>
    </row>
    <row r="102927" spans="2:2" x14ac:dyDescent="0.25">
      <c r="B102927" s="27"/>
    </row>
    <row r="102928" spans="2:2" x14ac:dyDescent="0.25">
      <c r="B102928" s="27"/>
    </row>
    <row r="102929" spans="2:2" x14ac:dyDescent="0.25">
      <c r="B102929" s="27"/>
    </row>
    <row r="102930" spans="2:2" x14ac:dyDescent="0.25">
      <c r="B102930" s="27"/>
    </row>
    <row r="102931" spans="2:2" x14ac:dyDescent="0.25">
      <c r="B102931" s="27"/>
    </row>
    <row r="102932" spans="2:2" x14ac:dyDescent="0.25">
      <c r="B102932" s="27"/>
    </row>
    <row r="102933" spans="2:2" x14ac:dyDescent="0.25">
      <c r="B102933" s="27"/>
    </row>
    <row r="102934" spans="2:2" x14ac:dyDescent="0.25">
      <c r="B102934" s="27"/>
    </row>
    <row r="102935" spans="2:2" x14ac:dyDescent="0.25">
      <c r="B102935" s="27"/>
    </row>
    <row r="102936" spans="2:2" x14ac:dyDescent="0.25">
      <c r="B102936" s="27"/>
    </row>
    <row r="102937" spans="2:2" x14ac:dyDescent="0.25">
      <c r="B102937" s="27"/>
    </row>
    <row r="102938" spans="2:2" x14ac:dyDescent="0.25">
      <c r="B102938" s="27"/>
    </row>
    <row r="102939" spans="2:2" x14ac:dyDescent="0.25">
      <c r="B102939" s="27"/>
    </row>
    <row r="102940" spans="2:2" x14ac:dyDescent="0.25">
      <c r="B102940" s="27"/>
    </row>
    <row r="102941" spans="2:2" x14ac:dyDescent="0.25">
      <c r="B102941" s="27"/>
    </row>
    <row r="102942" spans="2:2" x14ac:dyDescent="0.25">
      <c r="B102942" s="27"/>
    </row>
    <row r="102943" spans="2:2" x14ac:dyDescent="0.25">
      <c r="B102943" s="27"/>
    </row>
    <row r="102944" spans="2:2" x14ac:dyDescent="0.25">
      <c r="B102944" s="27"/>
    </row>
    <row r="102945" spans="2:2" x14ac:dyDescent="0.25">
      <c r="B102945" s="27"/>
    </row>
    <row r="102946" spans="2:2" x14ac:dyDescent="0.25">
      <c r="B102946" s="27"/>
    </row>
    <row r="102947" spans="2:2" x14ac:dyDescent="0.25">
      <c r="B102947" s="27"/>
    </row>
    <row r="102948" spans="2:2" x14ac:dyDescent="0.25">
      <c r="B102948" s="27"/>
    </row>
    <row r="102949" spans="2:2" x14ac:dyDescent="0.25">
      <c r="B102949" s="27"/>
    </row>
    <row r="102950" spans="2:2" x14ac:dyDescent="0.25">
      <c r="B102950" s="27"/>
    </row>
    <row r="102951" spans="2:2" x14ac:dyDescent="0.25">
      <c r="B102951" s="27"/>
    </row>
    <row r="102952" spans="2:2" x14ac:dyDescent="0.25">
      <c r="B102952" s="27"/>
    </row>
    <row r="102953" spans="2:2" x14ac:dyDescent="0.25">
      <c r="B102953" s="27"/>
    </row>
    <row r="102954" spans="2:2" x14ac:dyDescent="0.25">
      <c r="B102954" s="27"/>
    </row>
    <row r="102955" spans="2:2" x14ac:dyDescent="0.25">
      <c r="B102955" s="27"/>
    </row>
    <row r="102956" spans="2:2" x14ac:dyDescent="0.25">
      <c r="B102956" s="27"/>
    </row>
    <row r="102957" spans="2:2" x14ac:dyDescent="0.25">
      <c r="B102957" s="27"/>
    </row>
    <row r="102958" spans="2:2" x14ac:dyDescent="0.25">
      <c r="B102958" s="27"/>
    </row>
    <row r="102959" spans="2:2" x14ac:dyDescent="0.25">
      <c r="B102959" s="27"/>
    </row>
    <row r="102960" spans="2:2" x14ac:dyDescent="0.25">
      <c r="B102960" s="27"/>
    </row>
    <row r="102961" spans="2:2" x14ac:dyDescent="0.25">
      <c r="B102961" s="27"/>
    </row>
    <row r="102962" spans="2:2" x14ac:dyDescent="0.25">
      <c r="B102962" s="27"/>
    </row>
    <row r="102963" spans="2:2" x14ac:dyDescent="0.25">
      <c r="B102963" s="27"/>
    </row>
    <row r="102964" spans="2:2" x14ac:dyDescent="0.25">
      <c r="B102964" s="27"/>
    </row>
    <row r="102965" spans="2:2" x14ac:dyDescent="0.25">
      <c r="B102965" s="27"/>
    </row>
    <row r="102966" spans="2:2" x14ac:dyDescent="0.25">
      <c r="B102966" s="27"/>
    </row>
    <row r="102967" spans="2:2" x14ac:dyDescent="0.25">
      <c r="B102967" s="27"/>
    </row>
    <row r="102968" spans="2:2" x14ac:dyDescent="0.25">
      <c r="B102968" s="27"/>
    </row>
    <row r="102969" spans="2:2" x14ac:dyDescent="0.25">
      <c r="B102969" s="27"/>
    </row>
    <row r="102970" spans="2:2" x14ac:dyDescent="0.25">
      <c r="B102970" s="27"/>
    </row>
    <row r="102971" spans="2:2" x14ac:dyDescent="0.25">
      <c r="B102971" s="27"/>
    </row>
    <row r="102972" spans="2:2" x14ac:dyDescent="0.25">
      <c r="B102972" s="27"/>
    </row>
    <row r="102973" spans="2:2" x14ac:dyDescent="0.25">
      <c r="B102973" s="27"/>
    </row>
    <row r="102974" spans="2:2" x14ac:dyDescent="0.25">
      <c r="B102974" s="27"/>
    </row>
    <row r="102975" spans="2:2" x14ac:dyDescent="0.25">
      <c r="B102975" s="27"/>
    </row>
    <row r="102976" spans="2:2" x14ac:dyDescent="0.25">
      <c r="B102976" s="27"/>
    </row>
    <row r="102977" spans="2:2" x14ac:dyDescent="0.25">
      <c r="B102977" s="27"/>
    </row>
    <row r="102978" spans="2:2" x14ac:dyDescent="0.25">
      <c r="B102978" s="27"/>
    </row>
    <row r="102979" spans="2:2" x14ac:dyDescent="0.25">
      <c r="B102979" s="27"/>
    </row>
    <row r="102980" spans="2:2" x14ac:dyDescent="0.25">
      <c r="B102980" s="27"/>
    </row>
    <row r="102981" spans="2:2" x14ac:dyDescent="0.25">
      <c r="B102981" s="27"/>
    </row>
    <row r="102982" spans="2:2" x14ac:dyDescent="0.25">
      <c r="B102982" s="27"/>
    </row>
    <row r="102983" spans="2:2" x14ac:dyDescent="0.25">
      <c r="B102983" s="27"/>
    </row>
    <row r="102984" spans="2:2" x14ac:dyDescent="0.25">
      <c r="B102984" s="27"/>
    </row>
    <row r="102985" spans="2:2" x14ac:dyDescent="0.25">
      <c r="B102985" s="27"/>
    </row>
    <row r="102986" spans="2:2" x14ac:dyDescent="0.25">
      <c r="B102986" s="27"/>
    </row>
    <row r="102987" spans="2:2" x14ac:dyDescent="0.25">
      <c r="B102987" s="27"/>
    </row>
    <row r="102988" spans="2:2" x14ac:dyDescent="0.25">
      <c r="B102988" s="27"/>
    </row>
    <row r="102989" spans="2:2" x14ac:dyDescent="0.25">
      <c r="B102989" s="27"/>
    </row>
    <row r="102990" spans="2:2" x14ac:dyDescent="0.25">
      <c r="B102990" s="27"/>
    </row>
    <row r="102991" spans="2:2" x14ac:dyDescent="0.25">
      <c r="B102991" s="27"/>
    </row>
    <row r="102992" spans="2:2" x14ac:dyDescent="0.25">
      <c r="B102992" s="27"/>
    </row>
    <row r="102993" spans="2:2" x14ac:dyDescent="0.25">
      <c r="B102993" s="27"/>
    </row>
    <row r="102994" spans="2:2" x14ac:dyDescent="0.25">
      <c r="B102994" s="27"/>
    </row>
    <row r="102995" spans="2:2" x14ac:dyDescent="0.25">
      <c r="B102995" s="27"/>
    </row>
    <row r="103221" spans="2:2" x14ac:dyDescent="0.25">
      <c r="B103221" s="27"/>
    </row>
    <row r="103222" spans="2:2" x14ac:dyDescent="0.25">
      <c r="B103222" s="27"/>
    </row>
    <row r="103223" spans="2:2" x14ac:dyDescent="0.25">
      <c r="B103223" s="27"/>
    </row>
    <row r="103224" spans="2:2" x14ac:dyDescent="0.25">
      <c r="B103224" s="27"/>
    </row>
    <row r="103225" spans="2:2" x14ac:dyDescent="0.25">
      <c r="B103225" s="27"/>
    </row>
    <row r="103226" spans="2:2" x14ac:dyDescent="0.25">
      <c r="B103226" s="27"/>
    </row>
    <row r="103411" spans="2:2" x14ac:dyDescent="0.25">
      <c r="B103411" s="27"/>
    </row>
    <row r="103545" spans="2:2" x14ac:dyDescent="0.25">
      <c r="B103545" s="27"/>
    </row>
    <row r="103546" spans="2:2" x14ac:dyDescent="0.25">
      <c r="B103546" s="27"/>
    </row>
    <row r="103547" spans="2:2" x14ac:dyDescent="0.25">
      <c r="B103547" s="27"/>
    </row>
    <row r="103548" spans="2:2" x14ac:dyDescent="0.25">
      <c r="B103548" s="27"/>
    </row>
    <row r="103549" spans="2:2" x14ac:dyDescent="0.25">
      <c r="B103549" s="27"/>
    </row>
    <row r="103550" spans="2:2" x14ac:dyDescent="0.25">
      <c r="B103550" s="27"/>
    </row>
    <row r="103551" spans="2:2" x14ac:dyDescent="0.25">
      <c r="B103551" s="27"/>
    </row>
    <row r="103552" spans="2:2" x14ac:dyDescent="0.25">
      <c r="B103552" s="27"/>
    </row>
    <row r="103558" spans="2:2" x14ac:dyDescent="0.25">
      <c r="B103558" s="27"/>
    </row>
    <row r="103583" spans="2:2" x14ac:dyDescent="0.25">
      <c r="B103583" s="27"/>
    </row>
    <row r="103588" spans="2:2" x14ac:dyDescent="0.25">
      <c r="B103588" s="27"/>
    </row>
    <row r="103589" spans="2:2" x14ac:dyDescent="0.25">
      <c r="B103589" s="27"/>
    </row>
    <row r="103590" spans="2:2" x14ac:dyDescent="0.25">
      <c r="B103590" s="27"/>
    </row>
    <row r="103591" spans="2:2" x14ac:dyDescent="0.25">
      <c r="B103591" s="27"/>
    </row>
    <row r="103592" spans="2:2" x14ac:dyDescent="0.25">
      <c r="B103592" s="27"/>
    </row>
    <row r="103593" spans="2:2" x14ac:dyDescent="0.25">
      <c r="B103593" s="27"/>
    </row>
    <row r="103594" spans="2:2" x14ac:dyDescent="0.25">
      <c r="B103594" s="27"/>
    </row>
    <row r="103595" spans="2:2" x14ac:dyDescent="0.25">
      <c r="B103595" s="27"/>
    </row>
    <row r="103596" spans="2:2" x14ac:dyDescent="0.25">
      <c r="B103596" s="27"/>
    </row>
    <row r="103597" spans="2:2" x14ac:dyDescent="0.25">
      <c r="B103597" s="27"/>
    </row>
    <row r="103598" spans="2:2" x14ac:dyDescent="0.25">
      <c r="B103598" s="27"/>
    </row>
    <row r="103599" spans="2:2" x14ac:dyDescent="0.25">
      <c r="B103599" s="27"/>
    </row>
    <row r="103600" spans="2:2" x14ac:dyDescent="0.25">
      <c r="B103600" s="27"/>
    </row>
    <row r="103601" spans="2:2" x14ac:dyDescent="0.25">
      <c r="B103601" s="27"/>
    </row>
    <row r="103602" spans="2:2" x14ac:dyDescent="0.25">
      <c r="B103602" s="27"/>
    </row>
    <row r="103603" spans="2:2" x14ac:dyDescent="0.25">
      <c r="B103603" s="27"/>
    </row>
    <row r="103604" spans="2:2" x14ac:dyDescent="0.25">
      <c r="B103604" s="27"/>
    </row>
    <row r="103605" spans="2:2" x14ac:dyDescent="0.25">
      <c r="B103605" s="27"/>
    </row>
    <row r="103606" spans="2:2" x14ac:dyDescent="0.25">
      <c r="B103606" s="27"/>
    </row>
    <row r="103607" spans="2:2" x14ac:dyDescent="0.25">
      <c r="B103607" s="27"/>
    </row>
    <row r="103608" spans="2:2" x14ac:dyDescent="0.25">
      <c r="B103608" s="27"/>
    </row>
    <row r="103609" spans="2:2" x14ac:dyDescent="0.25">
      <c r="B103609" s="27"/>
    </row>
    <row r="103610" spans="2:2" x14ac:dyDescent="0.25">
      <c r="B103610" s="27"/>
    </row>
    <row r="103611" spans="2:2" x14ac:dyDescent="0.25">
      <c r="B103611" s="27"/>
    </row>
    <row r="103612" spans="2:2" x14ac:dyDescent="0.25">
      <c r="B103612" s="27"/>
    </row>
    <row r="103613" spans="2:2" x14ac:dyDescent="0.25">
      <c r="B103613" s="27"/>
    </row>
    <row r="103614" spans="2:2" x14ac:dyDescent="0.25">
      <c r="B103614" s="27"/>
    </row>
    <row r="103615" spans="2:2" x14ac:dyDescent="0.25">
      <c r="B103615" s="27"/>
    </row>
    <row r="103616" spans="2:2" x14ac:dyDescent="0.25">
      <c r="B103616" s="27"/>
    </row>
    <row r="103617" spans="2:2" x14ac:dyDescent="0.25">
      <c r="B103617" s="27"/>
    </row>
    <row r="103618" spans="2:2" x14ac:dyDescent="0.25">
      <c r="B103618" s="27"/>
    </row>
    <row r="103619" spans="2:2" x14ac:dyDescent="0.25">
      <c r="B103619" s="27"/>
    </row>
    <row r="103620" spans="2:2" x14ac:dyDescent="0.25">
      <c r="B103620" s="27"/>
    </row>
    <row r="103621" spans="2:2" x14ac:dyDescent="0.25">
      <c r="B103621" s="27"/>
    </row>
    <row r="103622" spans="2:2" x14ac:dyDescent="0.25">
      <c r="B103622" s="27"/>
    </row>
    <row r="103623" spans="2:2" x14ac:dyDescent="0.25">
      <c r="B103623" s="27"/>
    </row>
    <row r="103624" spans="2:2" x14ac:dyDescent="0.25">
      <c r="B103624" s="27"/>
    </row>
    <row r="103625" spans="2:2" x14ac:dyDescent="0.25">
      <c r="B103625" s="27"/>
    </row>
    <row r="103626" spans="2:2" x14ac:dyDescent="0.25">
      <c r="B103626" s="27"/>
    </row>
    <row r="103627" spans="2:2" x14ac:dyDescent="0.25">
      <c r="B103627" s="27"/>
    </row>
    <row r="103628" spans="2:2" x14ac:dyDescent="0.25">
      <c r="B103628" s="27"/>
    </row>
    <row r="103650" spans="2:2" x14ac:dyDescent="0.25">
      <c r="B103650" s="27"/>
    </row>
    <row r="103889" spans="2:2" x14ac:dyDescent="0.25">
      <c r="B103889" s="27"/>
    </row>
    <row r="103890" spans="2:2" x14ac:dyDescent="0.25">
      <c r="B103890" s="27"/>
    </row>
    <row r="104038" spans="2:2" x14ac:dyDescent="0.25">
      <c r="B104038" s="27"/>
    </row>
    <row r="104043" spans="2:2" x14ac:dyDescent="0.25">
      <c r="B104043" s="27"/>
    </row>
    <row r="104044" spans="2:2" x14ac:dyDescent="0.25">
      <c r="B104044" s="27"/>
    </row>
    <row r="104047" spans="2:2" x14ac:dyDescent="0.25">
      <c r="B104047" s="27"/>
    </row>
    <row r="104194" spans="2:2" x14ac:dyDescent="0.25">
      <c r="B104194" s="27"/>
    </row>
    <row r="104383" spans="2:2" x14ac:dyDescent="0.25">
      <c r="B104383" s="27"/>
    </row>
    <row r="104415" spans="2:2" x14ac:dyDescent="0.25">
      <c r="B104415" s="27"/>
    </row>
    <row r="104416" spans="2:2" x14ac:dyDescent="0.25">
      <c r="B104416" s="27"/>
    </row>
    <row r="104417" spans="2:2" x14ac:dyDescent="0.25">
      <c r="B104417" s="27"/>
    </row>
    <row r="104418" spans="2:2" x14ac:dyDescent="0.25">
      <c r="B104418" s="27"/>
    </row>
    <row r="104419" spans="2:2" x14ac:dyDescent="0.25">
      <c r="B104419" s="27"/>
    </row>
    <row r="104420" spans="2:2" x14ac:dyDescent="0.25">
      <c r="B104420" s="27"/>
    </row>
    <row r="104421" spans="2:2" x14ac:dyDescent="0.25">
      <c r="B104421" s="27"/>
    </row>
    <row r="104422" spans="2:2" x14ac:dyDescent="0.25">
      <c r="B104422" s="27"/>
    </row>
    <row r="104423" spans="2:2" x14ac:dyDescent="0.25">
      <c r="B104423" s="27"/>
    </row>
    <row r="104424" spans="2:2" x14ac:dyDescent="0.25">
      <c r="B104424" s="27"/>
    </row>
    <row r="104425" spans="2:2" x14ac:dyDescent="0.25">
      <c r="B104425" s="27"/>
    </row>
    <row r="104426" spans="2:2" x14ac:dyDescent="0.25">
      <c r="B104426" s="27"/>
    </row>
    <row r="104427" spans="2:2" x14ac:dyDescent="0.25">
      <c r="B104427" s="27"/>
    </row>
    <row r="104428" spans="2:2" x14ac:dyDescent="0.25">
      <c r="B104428" s="27"/>
    </row>
    <row r="104429" spans="2:2" x14ac:dyDescent="0.25">
      <c r="B104429" s="27"/>
    </row>
    <row r="104430" spans="2:2" x14ac:dyDescent="0.25">
      <c r="B104430" s="27"/>
    </row>
    <row r="104431" spans="2:2" x14ac:dyDescent="0.25">
      <c r="B104431" s="27"/>
    </row>
    <row r="104432" spans="2:2" x14ac:dyDescent="0.25">
      <c r="B104432" s="27"/>
    </row>
    <row r="104452" spans="2:2" x14ac:dyDescent="0.25">
      <c r="B104452" s="27"/>
    </row>
    <row r="104453" spans="2:2" x14ac:dyDescent="0.25">
      <c r="B104453" s="27"/>
    </row>
    <row r="104454" spans="2:2" x14ac:dyDescent="0.25">
      <c r="B104454" s="27"/>
    </row>
    <row r="104455" spans="2:2" x14ac:dyDescent="0.25">
      <c r="B104455" s="27"/>
    </row>
    <row r="104456" spans="2:2" x14ac:dyDescent="0.25">
      <c r="B104456" s="27"/>
    </row>
    <row r="104457" spans="2:2" x14ac:dyDescent="0.25">
      <c r="B104457" s="27"/>
    </row>
    <row r="104506" spans="2:2" x14ac:dyDescent="0.25">
      <c r="B104506" s="27"/>
    </row>
    <row r="104546" spans="2:2" x14ac:dyDescent="0.25">
      <c r="B104546" s="27"/>
    </row>
    <row r="104651" spans="2:2" x14ac:dyDescent="0.25">
      <c r="B104651" s="27"/>
    </row>
    <row r="104653" spans="2:2" x14ac:dyDescent="0.25">
      <c r="B104653" s="27"/>
    </row>
    <row r="104654" spans="2:2" x14ac:dyDescent="0.25">
      <c r="B104654" s="27"/>
    </row>
    <row r="104692" spans="2:2" x14ac:dyDescent="0.25">
      <c r="B104692" s="27"/>
    </row>
    <row r="104693" spans="2:2" x14ac:dyDescent="0.25">
      <c r="B104693" s="27"/>
    </row>
    <row r="104694" spans="2:2" x14ac:dyDescent="0.25">
      <c r="B104694" s="27"/>
    </row>
    <row r="104695" spans="2:2" x14ac:dyDescent="0.25">
      <c r="B104695" s="27"/>
    </row>
    <row r="104696" spans="2:2" x14ac:dyDescent="0.25">
      <c r="B104696" s="27"/>
    </row>
    <row r="104697" spans="2:2" x14ac:dyDescent="0.25">
      <c r="B104697" s="27"/>
    </row>
    <row r="104698" spans="2:2" x14ac:dyDescent="0.25">
      <c r="B104698" s="27"/>
    </row>
    <row r="104727" spans="2:2" x14ac:dyDescent="0.25">
      <c r="B104727" s="27"/>
    </row>
    <row r="104728" spans="2:2" x14ac:dyDescent="0.25">
      <c r="B104728" s="27"/>
    </row>
    <row r="104729" spans="2:2" x14ac:dyDescent="0.25">
      <c r="B104729" s="27"/>
    </row>
    <row r="104730" spans="2:2" x14ac:dyDescent="0.25">
      <c r="B104730" s="27"/>
    </row>
    <row r="104731" spans="2:2" x14ac:dyDescent="0.25">
      <c r="B104731" s="27"/>
    </row>
    <row r="104732" spans="2:2" x14ac:dyDescent="0.25">
      <c r="B104732" s="27"/>
    </row>
    <row r="104733" spans="2:2" x14ac:dyDescent="0.25">
      <c r="B104733" s="27"/>
    </row>
    <row r="104734" spans="2:2" x14ac:dyDescent="0.25">
      <c r="B104734" s="27"/>
    </row>
    <row r="104735" spans="2:2" x14ac:dyDescent="0.25">
      <c r="B104735" s="27"/>
    </row>
    <row r="104736" spans="2:2" x14ac:dyDescent="0.25">
      <c r="B104736" s="27"/>
    </row>
    <row r="104737" spans="2:2" x14ac:dyDescent="0.25">
      <c r="B104737" s="27"/>
    </row>
    <row r="104738" spans="2:2" x14ac:dyDescent="0.25">
      <c r="B104738" s="27"/>
    </row>
    <row r="104739" spans="2:2" x14ac:dyDescent="0.25">
      <c r="B104739" s="27"/>
    </row>
    <row r="104740" spans="2:2" x14ac:dyDescent="0.25">
      <c r="B104740" s="27"/>
    </row>
    <row r="104741" spans="2:2" x14ac:dyDescent="0.25">
      <c r="B104741" s="27"/>
    </row>
    <row r="104742" spans="2:2" x14ac:dyDescent="0.25">
      <c r="B104742" s="27"/>
    </row>
    <row r="104743" spans="2:2" x14ac:dyDescent="0.25">
      <c r="B104743" s="27"/>
    </row>
    <row r="104744" spans="2:2" x14ac:dyDescent="0.25">
      <c r="B104744" s="27"/>
    </row>
    <row r="104745" spans="2:2" x14ac:dyDescent="0.25">
      <c r="B104745" s="27"/>
    </row>
    <row r="104746" spans="2:2" x14ac:dyDescent="0.25">
      <c r="B104746" s="27"/>
    </row>
    <row r="104747" spans="2:2" x14ac:dyDescent="0.25">
      <c r="B104747" s="27"/>
    </row>
    <row r="104748" spans="2:2" x14ac:dyDescent="0.25">
      <c r="B104748" s="27"/>
    </row>
    <row r="104749" spans="2:2" x14ac:dyDescent="0.25">
      <c r="B104749" s="27"/>
    </row>
    <row r="104750" spans="2:2" x14ac:dyDescent="0.25">
      <c r="B104750" s="27"/>
    </row>
    <row r="104883" spans="2:2" x14ac:dyDescent="0.25">
      <c r="B104883" s="27"/>
    </row>
    <row r="104896" spans="2:2" x14ac:dyDescent="0.25">
      <c r="B104896" s="27"/>
    </row>
    <row r="104951" spans="2:2" x14ac:dyDescent="0.25">
      <c r="B104951" s="27"/>
    </row>
    <row r="104955" spans="2:2" x14ac:dyDescent="0.25">
      <c r="B104955" s="27"/>
    </row>
    <row r="104968" spans="2:2" x14ac:dyDescent="0.25">
      <c r="B104968" s="27"/>
    </row>
    <row r="104969" spans="2:2" x14ac:dyDescent="0.25">
      <c r="B104969" s="27"/>
    </row>
    <row r="104970" spans="2:2" x14ac:dyDescent="0.25">
      <c r="B104970" s="27"/>
    </row>
    <row r="104971" spans="2:2" x14ac:dyDescent="0.25">
      <c r="B104971" s="27"/>
    </row>
    <row r="104972" spans="2:2" x14ac:dyDescent="0.25">
      <c r="B104972" s="27"/>
    </row>
    <row r="104973" spans="2:2" x14ac:dyDescent="0.25">
      <c r="B104973" s="27"/>
    </row>
    <row r="104974" spans="2:2" x14ac:dyDescent="0.25">
      <c r="B104974" s="27"/>
    </row>
    <row r="104975" spans="2:2" x14ac:dyDescent="0.25">
      <c r="B104975" s="27"/>
    </row>
    <row r="104976" spans="2:2" x14ac:dyDescent="0.25">
      <c r="B104976" s="27"/>
    </row>
    <row r="104977" spans="2:2" x14ac:dyDescent="0.25">
      <c r="B104977" s="27"/>
    </row>
    <row r="104978" spans="2:2" x14ac:dyDescent="0.25">
      <c r="B104978" s="27"/>
    </row>
    <row r="104979" spans="2:2" x14ac:dyDescent="0.25">
      <c r="B104979" s="27"/>
    </row>
    <row r="104980" spans="2:2" x14ac:dyDescent="0.25">
      <c r="B104980" s="27"/>
    </row>
    <row r="104981" spans="2:2" x14ac:dyDescent="0.25">
      <c r="B104981" s="27"/>
    </row>
    <row r="104982" spans="2:2" x14ac:dyDescent="0.25">
      <c r="B104982" s="27"/>
    </row>
    <row r="104983" spans="2:2" x14ac:dyDescent="0.25">
      <c r="B104983" s="27"/>
    </row>
    <row r="104984" spans="2:2" x14ac:dyDescent="0.25">
      <c r="B104984" s="27"/>
    </row>
    <row r="104985" spans="2:2" x14ac:dyDescent="0.25">
      <c r="B104985" s="27"/>
    </row>
    <row r="104986" spans="2:2" x14ac:dyDescent="0.25">
      <c r="B104986" s="27"/>
    </row>
    <row r="104987" spans="2:2" x14ac:dyDescent="0.25">
      <c r="B104987" s="27"/>
    </row>
    <row r="104988" spans="2:2" x14ac:dyDescent="0.25">
      <c r="B104988" s="27"/>
    </row>
    <row r="105011" spans="2:2" x14ac:dyDescent="0.25">
      <c r="B105011" s="27"/>
    </row>
    <row r="105051" spans="2:2" x14ac:dyDescent="0.25">
      <c r="B105051" s="27"/>
    </row>
    <row r="105052" spans="2:2" x14ac:dyDescent="0.25">
      <c r="B105052" s="27"/>
    </row>
    <row r="105053" spans="2:2" x14ac:dyDescent="0.25">
      <c r="B105053" s="27"/>
    </row>
    <row r="105054" spans="2:2" x14ac:dyDescent="0.25">
      <c r="B105054" s="27"/>
    </row>
    <row r="105055" spans="2:2" x14ac:dyDescent="0.25">
      <c r="B105055" s="27"/>
    </row>
    <row r="105056" spans="2:2" x14ac:dyDescent="0.25">
      <c r="B105056" s="27"/>
    </row>
    <row r="105057" spans="2:2" x14ac:dyDescent="0.25">
      <c r="B105057" s="27"/>
    </row>
    <row r="105058" spans="2:2" x14ac:dyDescent="0.25">
      <c r="B105058" s="27"/>
    </row>
    <row r="105059" spans="2:2" x14ac:dyDescent="0.25">
      <c r="B105059" s="27"/>
    </row>
    <row r="105060" spans="2:2" x14ac:dyDescent="0.25">
      <c r="B105060" s="27"/>
    </row>
    <row r="105061" spans="2:2" x14ac:dyDescent="0.25">
      <c r="B105061" s="27"/>
    </row>
    <row r="105062" spans="2:2" x14ac:dyDescent="0.25">
      <c r="B105062" s="27"/>
    </row>
    <row r="105098" spans="2:2" x14ac:dyDescent="0.25">
      <c r="B105098" s="27"/>
    </row>
    <row r="105100" spans="2:2" x14ac:dyDescent="0.25">
      <c r="B105100" s="27"/>
    </row>
    <row r="105187" spans="2:2" x14ac:dyDescent="0.25">
      <c r="B105187" s="27"/>
    </row>
    <row r="105188" spans="2:2" x14ac:dyDescent="0.25">
      <c r="B105188" s="27"/>
    </row>
    <row r="105235" spans="2:2" x14ac:dyDescent="0.25">
      <c r="B105235" s="27"/>
    </row>
    <row r="105236" spans="2:2" x14ac:dyDescent="0.25">
      <c r="B105236" s="27"/>
    </row>
    <row r="105237" spans="2:2" x14ac:dyDescent="0.25">
      <c r="B105237" s="27"/>
    </row>
    <row r="105238" spans="2:2" x14ac:dyDescent="0.25">
      <c r="B105238" s="27"/>
    </row>
    <row r="105239" spans="2:2" x14ac:dyDescent="0.25">
      <c r="B105239" s="27"/>
    </row>
    <row r="105313" spans="2:2" x14ac:dyDescent="0.25">
      <c r="B105313" s="27"/>
    </row>
    <row r="105314" spans="2:2" x14ac:dyDescent="0.25">
      <c r="B105314" s="27"/>
    </row>
    <row r="105315" spans="2:2" x14ac:dyDescent="0.25">
      <c r="B105315" s="27"/>
    </row>
    <row r="105316" spans="2:2" x14ac:dyDescent="0.25">
      <c r="B105316" s="27"/>
    </row>
    <row r="105317" spans="2:2" x14ac:dyDescent="0.25">
      <c r="B105317" s="27"/>
    </row>
    <row r="105318" spans="2:2" x14ac:dyDescent="0.25">
      <c r="B105318" s="27"/>
    </row>
    <row r="105319" spans="2:2" x14ac:dyDescent="0.25">
      <c r="B105319" s="27"/>
    </row>
    <row r="105320" spans="2:2" x14ac:dyDescent="0.25">
      <c r="B105320" s="27"/>
    </row>
    <row r="105321" spans="2:2" x14ac:dyDescent="0.25">
      <c r="B105321" s="27"/>
    </row>
    <row r="105322" spans="2:2" x14ac:dyDescent="0.25">
      <c r="B105322" s="27"/>
    </row>
    <row r="105323" spans="2:2" x14ac:dyDescent="0.25">
      <c r="B105323" s="27"/>
    </row>
    <row r="105324" spans="2:2" x14ac:dyDescent="0.25">
      <c r="B105324" s="27"/>
    </row>
    <row r="105325" spans="2:2" x14ac:dyDescent="0.25">
      <c r="B105325" s="27"/>
    </row>
    <row r="105326" spans="2:2" x14ac:dyDescent="0.25">
      <c r="B105326" s="27"/>
    </row>
    <row r="105327" spans="2:2" x14ac:dyDescent="0.25">
      <c r="B105327" s="27"/>
    </row>
    <row r="105328" spans="2:2" x14ac:dyDescent="0.25">
      <c r="B105328" s="27"/>
    </row>
    <row r="105390" spans="2:2" x14ac:dyDescent="0.25">
      <c r="B105390" s="27"/>
    </row>
    <row r="105391" spans="2:2" x14ac:dyDescent="0.25">
      <c r="B105391" s="27"/>
    </row>
    <row r="105430" spans="2:2" x14ac:dyDescent="0.25">
      <c r="B105430" s="27"/>
    </row>
    <row r="105461" spans="2:2" x14ac:dyDescent="0.25">
      <c r="B105461" s="27"/>
    </row>
    <row r="105462" spans="2:2" x14ac:dyDescent="0.25">
      <c r="B105462" s="27"/>
    </row>
    <row r="105507" spans="2:2" x14ac:dyDescent="0.25">
      <c r="B105507" s="27"/>
    </row>
    <row r="105631" spans="2:2" x14ac:dyDescent="0.25">
      <c r="B105631" s="27"/>
    </row>
    <row r="105683" spans="2:2" x14ac:dyDescent="0.25">
      <c r="B105683" s="27"/>
    </row>
    <row r="106122" spans="2:2" x14ac:dyDescent="0.25">
      <c r="B106122" s="27"/>
    </row>
    <row r="106183" spans="2:2" x14ac:dyDescent="0.25">
      <c r="B106183" s="27"/>
    </row>
    <row r="106189" spans="2:2" x14ac:dyDescent="0.25">
      <c r="B106189" s="27"/>
    </row>
    <row r="106236" spans="2:2" x14ac:dyDescent="0.25">
      <c r="B106236" s="27"/>
    </row>
    <row r="106279" spans="2:2" x14ac:dyDescent="0.25">
      <c r="B106279" s="27"/>
    </row>
    <row r="106280" spans="2:2" x14ac:dyDescent="0.25">
      <c r="B106280" s="27"/>
    </row>
    <row r="106281" spans="2:2" x14ac:dyDescent="0.25">
      <c r="B106281" s="27"/>
    </row>
    <row r="106320" spans="2:2" x14ac:dyDescent="0.25">
      <c r="B106320" s="27"/>
    </row>
    <row r="106321" spans="2:2" x14ac:dyDescent="0.25">
      <c r="B106321" s="27"/>
    </row>
    <row r="106322" spans="2:2" x14ac:dyDescent="0.25">
      <c r="B106322" s="27"/>
    </row>
    <row r="106323" spans="2:2" x14ac:dyDescent="0.25">
      <c r="B106323" s="27"/>
    </row>
    <row r="106327" spans="2:2" x14ac:dyDescent="0.25">
      <c r="B106327" s="27"/>
    </row>
    <row r="106328" spans="2:2" x14ac:dyDescent="0.25">
      <c r="B106328" s="27"/>
    </row>
    <row r="106329" spans="2:2" x14ac:dyDescent="0.25">
      <c r="B106329" s="27"/>
    </row>
    <row r="106331" spans="2:2" x14ac:dyDescent="0.25">
      <c r="B106331" s="27"/>
    </row>
    <row r="106332" spans="2:2" x14ac:dyDescent="0.25">
      <c r="B106332" s="27"/>
    </row>
    <row r="106333" spans="2:2" x14ac:dyDescent="0.25">
      <c r="B106333" s="27"/>
    </row>
    <row r="106334" spans="2:2" x14ac:dyDescent="0.25">
      <c r="B106334" s="27"/>
    </row>
    <row r="106335" spans="2:2" x14ac:dyDescent="0.25">
      <c r="B106335" s="27"/>
    </row>
    <row r="106336" spans="2:2" x14ac:dyDescent="0.25">
      <c r="B106336" s="27"/>
    </row>
    <row r="106347" spans="2:2" x14ac:dyDescent="0.25">
      <c r="B106347" s="27"/>
    </row>
    <row r="106610" spans="2:2" x14ac:dyDescent="0.25">
      <c r="B106610" s="27"/>
    </row>
    <row r="106623" spans="2:2" x14ac:dyDescent="0.25">
      <c r="B106623" s="27"/>
    </row>
    <row r="106624" spans="2:2" x14ac:dyDescent="0.25">
      <c r="B106624" s="27"/>
    </row>
    <row r="106625" spans="2:2" x14ac:dyDescent="0.25">
      <c r="B106625" s="27"/>
    </row>
    <row r="106626" spans="2:2" x14ac:dyDescent="0.25">
      <c r="B106626" s="27"/>
    </row>
    <row r="106627" spans="2:2" x14ac:dyDescent="0.25">
      <c r="B106627" s="27"/>
    </row>
    <row r="106771" spans="2:2" x14ac:dyDescent="0.25">
      <c r="B106771" s="27"/>
    </row>
    <row r="106824" spans="2:2" x14ac:dyDescent="0.25">
      <c r="B106824" s="27"/>
    </row>
    <row r="106825" spans="2:2" x14ac:dyDescent="0.25">
      <c r="B106825" s="27"/>
    </row>
    <row r="106917" spans="2:2" x14ac:dyDescent="0.25">
      <c r="B106917" s="27"/>
    </row>
    <row r="106977" spans="2:2" x14ac:dyDescent="0.25">
      <c r="B106977" s="27"/>
    </row>
    <row r="107019" spans="2:2" x14ac:dyDescent="0.25">
      <c r="B107019" s="27"/>
    </row>
    <row r="107046" spans="2:2" x14ac:dyDescent="0.25">
      <c r="B107046" s="27"/>
    </row>
    <row r="107047" spans="2:2" x14ac:dyDescent="0.25">
      <c r="B107047" s="27"/>
    </row>
    <row r="107123" spans="2:2" x14ac:dyDescent="0.25">
      <c r="B107123" s="27"/>
    </row>
    <row r="107124" spans="2:2" x14ac:dyDescent="0.25">
      <c r="B107124" s="27"/>
    </row>
    <row r="107174" spans="2:2" x14ac:dyDescent="0.25">
      <c r="B107174" s="27"/>
    </row>
    <row r="107202" spans="2:2" x14ac:dyDescent="0.25">
      <c r="B107202" s="27"/>
    </row>
    <row r="107203" spans="2:2" x14ac:dyDescent="0.25">
      <c r="B107203" s="27"/>
    </row>
    <row r="107362" spans="2:2" x14ac:dyDescent="0.25">
      <c r="B107362" s="27"/>
    </row>
    <row r="107539" spans="2:2" x14ac:dyDescent="0.25">
      <c r="B107539" s="27"/>
    </row>
    <row r="107922" spans="2:2" x14ac:dyDescent="0.25">
      <c r="B107922" s="27"/>
    </row>
    <row r="108395" spans="2:2" x14ac:dyDescent="0.25">
      <c r="B108395" s="27"/>
    </row>
    <row r="108469" spans="2:2" x14ac:dyDescent="0.25">
      <c r="B108469" s="27"/>
    </row>
    <row r="108666" spans="2:2" x14ac:dyDescent="0.25">
      <c r="B108666" s="27"/>
    </row>
    <row r="108680" spans="2:2" x14ac:dyDescent="0.25">
      <c r="B108680" s="27"/>
    </row>
    <row r="108717" spans="2:2" x14ac:dyDescent="0.25">
      <c r="B108717" s="27"/>
    </row>
    <row r="108895" spans="2:2" x14ac:dyDescent="0.25">
      <c r="B108895" s="27"/>
    </row>
    <row r="108896" spans="2:2" x14ac:dyDescent="0.25">
      <c r="B108896" s="27"/>
    </row>
    <row r="108897" spans="2:2" x14ac:dyDescent="0.25">
      <c r="B108897" s="27"/>
    </row>
    <row r="108906" spans="2:2" x14ac:dyDescent="0.25">
      <c r="B108906" s="27"/>
    </row>
    <row r="109211" spans="2:2" x14ac:dyDescent="0.25">
      <c r="B109211" s="27"/>
    </row>
    <row r="109212" spans="2:2" x14ac:dyDescent="0.25">
      <c r="B109212" s="27"/>
    </row>
    <row r="109213" spans="2:2" x14ac:dyDescent="0.25">
      <c r="B109213" s="27"/>
    </row>
    <row r="109214" spans="2:2" x14ac:dyDescent="0.25">
      <c r="B109214" s="27"/>
    </row>
    <row r="109215" spans="2:2" x14ac:dyDescent="0.25">
      <c r="B109215" s="27"/>
    </row>
    <row r="109216" spans="2:2" x14ac:dyDescent="0.25">
      <c r="B109216" s="27"/>
    </row>
    <row r="109217" spans="2:2" x14ac:dyDescent="0.25">
      <c r="B109217" s="27"/>
    </row>
    <row r="109227" spans="2:2" x14ac:dyDescent="0.25">
      <c r="B109227" s="27"/>
    </row>
    <row r="109273" spans="2:2" x14ac:dyDescent="0.25">
      <c r="B109273" s="27"/>
    </row>
    <row r="109355" spans="2:2" x14ac:dyDescent="0.25">
      <c r="B109355" s="27"/>
    </row>
    <row r="109356" spans="2:2" x14ac:dyDescent="0.25">
      <c r="B109356" s="27"/>
    </row>
    <row r="109357" spans="2:2" x14ac:dyDescent="0.25">
      <c r="B109357" s="27"/>
    </row>
    <row r="109363" spans="2:2" x14ac:dyDescent="0.25">
      <c r="B109363" s="27"/>
    </row>
    <row r="109472" spans="2:2" x14ac:dyDescent="0.25">
      <c r="B109472" s="27"/>
    </row>
    <row r="109688" spans="2:2" x14ac:dyDescent="0.25">
      <c r="B109688" s="27"/>
    </row>
    <row r="109717" spans="2:2" x14ac:dyDescent="0.25">
      <c r="B109717" s="27"/>
    </row>
    <row r="109760" spans="2:2" x14ac:dyDescent="0.25">
      <c r="B109760" s="27"/>
    </row>
    <row r="109796" spans="2:2" x14ac:dyDescent="0.25">
      <c r="B109796" s="27"/>
    </row>
    <row r="109797" spans="2:2" x14ac:dyDescent="0.25">
      <c r="B109797" s="27"/>
    </row>
    <row r="109860" spans="2:2" x14ac:dyDescent="0.25">
      <c r="B109860" s="27"/>
    </row>
    <row r="110199" spans="2:2" x14ac:dyDescent="0.25">
      <c r="B110199" s="27"/>
    </row>
    <row r="110442" spans="2:2" x14ac:dyDescent="0.25">
      <c r="B110442" s="27"/>
    </row>
    <row r="110443" spans="2:2" x14ac:dyDescent="0.25">
      <c r="B110443" s="27"/>
    </row>
    <row r="110444" spans="2:2" x14ac:dyDescent="0.25">
      <c r="B110444" s="27"/>
    </row>
    <row r="110445" spans="2:2" x14ac:dyDescent="0.25">
      <c r="B110445" s="27"/>
    </row>
    <row r="110452" spans="2:2" x14ac:dyDescent="0.25">
      <c r="B110452" s="27"/>
    </row>
    <row r="110453" spans="2:2" x14ac:dyDescent="0.25">
      <c r="B110453" s="27"/>
    </row>
    <row r="110458" spans="2:2" x14ac:dyDescent="0.25">
      <c r="B110458" s="27"/>
    </row>
    <row r="110459" spans="2:2" x14ac:dyDescent="0.25">
      <c r="B110459" s="27"/>
    </row>
    <row r="110460" spans="2:2" x14ac:dyDescent="0.25">
      <c r="B110460" s="27"/>
    </row>
    <row r="110535" spans="2:2" x14ac:dyDescent="0.25">
      <c r="B110535" s="27"/>
    </row>
    <row r="110536" spans="2:2" x14ac:dyDescent="0.25">
      <c r="B110536" s="27"/>
    </row>
    <row r="110571" spans="2:2" x14ac:dyDescent="0.25">
      <c r="B110571" s="27"/>
    </row>
    <row r="110593" spans="2:2" x14ac:dyDescent="0.25">
      <c r="B110593" s="27"/>
    </row>
    <row r="110716" spans="2:2" x14ac:dyDescent="0.25">
      <c r="B110716" s="27"/>
    </row>
    <row r="110717" spans="2:2" x14ac:dyDescent="0.25">
      <c r="B110717" s="27"/>
    </row>
    <row r="110718" spans="2:2" x14ac:dyDescent="0.25">
      <c r="B110718" s="27"/>
    </row>
    <row r="110719" spans="2:2" x14ac:dyDescent="0.25">
      <c r="B110719" s="27"/>
    </row>
    <row r="110720" spans="2:2" x14ac:dyDescent="0.25">
      <c r="B110720" s="27"/>
    </row>
    <row r="110721" spans="2:2" x14ac:dyDescent="0.25">
      <c r="B110721" s="27"/>
    </row>
    <row r="110722" spans="2:2" x14ac:dyDescent="0.25">
      <c r="B110722" s="27"/>
    </row>
    <row r="110723" spans="2:2" x14ac:dyDescent="0.25">
      <c r="B110723" s="27"/>
    </row>
    <row r="110724" spans="2:2" x14ac:dyDescent="0.25">
      <c r="B110724" s="27"/>
    </row>
    <row r="110725" spans="2:2" x14ac:dyDescent="0.25">
      <c r="B110725" s="27"/>
    </row>
    <row r="110726" spans="2:2" x14ac:dyDescent="0.25">
      <c r="B110726" s="27"/>
    </row>
    <row r="110727" spans="2:2" x14ac:dyDescent="0.25">
      <c r="B110727" s="27"/>
    </row>
    <row r="110728" spans="2:2" x14ac:dyDescent="0.25">
      <c r="B110728" s="27"/>
    </row>
    <row r="110729" spans="2:2" x14ac:dyDescent="0.25">
      <c r="B110729" s="27"/>
    </row>
    <row r="110730" spans="2:2" x14ac:dyDescent="0.25">
      <c r="B110730" s="27"/>
    </row>
    <row r="110731" spans="2:2" x14ac:dyDescent="0.25">
      <c r="B110731" s="27"/>
    </row>
    <row r="110732" spans="2:2" x14ac:dyDescent="0.25">
      <c r="B110732" s="27"/>
    </row>
    <row r="110733" spans="2:2" x14ac:dyDescent="0.25">
      <c r="B110733" s="27"/>
    </row>
    <row r="110734" spans="2:2" x14ac:dyDescent="0.25">
      <c r="B110734" s="27"/>
    </row>
    <row r="110735" spans="2:2" x14ac:dyDescent="0.25">
      <c r="B110735" s="27"/>
    </row>
    <row r="110736" spans="2:2" x14ac:dyDescent="0.25">
      <c r="B110736" s="27"/>
    </row>
    <row r="110737" spans="2:2" x14ac:dyDescent="0.25">
      <c r="B110737" s="27"/>
    </row>
    <row r="110738" spans="2:2" x14ac:dyDescent="0.25">
      <c r="B110738" s="27"/>
    </row>
    <row r="110739" spans="2:2" x14ac:dyDescent="0.25">
      <c r="B110739" s="27"/>
    </row>
    <row r="110740" spans="2:2" x14ac:dyDescent="0.25">
      <c r="B110740" s="27"/>
    </row>
    <row r="110741" spans="2:2" x14ac:dyDescent="0.25">
      <c r="B110741" s="27"/>
    </row>
    <row r="110742" spans="2:2" x14ac:dyDescent="0.25">
      <c r="B110742" s="27"/>
    </row>
    <row r="110743" spans="2:2" x14ac:dyDescent="0.25">
      <c r="B110743" s="27"/>
    </row>
    <row r="110744" spans="2:2" x14ac:dyDescent="0.25">
      <c r="B110744" s="27"/>
    </row>
    <row r="110745" spans="2:2" x14ac:dyDescent="0.25">
      <c r="B110745" s="27"/>
    </row>
    <row r="110746" spans="2:2" x14ac:dyDescent="0.25">
      <c r="B110746" s="27"/>
    </row>
    <row r="110747" spans="2:2" x14ac:dyDescent="0.25">
      <c r="B110747" s="27"/>
    </row>
    <row r="110748" spans="2:2" x14ac:dyDescent="0.25">
      <c r="B110748" s="27"/>
    </row>
    <row r="110749" spans="2:2" x14ac:dyDescent="0.25">
      <c r="B110749" s="27"/>
    </row>
    <row r="110750" spans="2:2" x14ac:dyDescent="0.25">
      <c r="B110750" s="27"/>
    </row>
    <row r="110751" spans="2:2" x14ac:dyDescent="0.25">
      <c r="B110751" s="27"/>
    </row>
    <row r="110752" spans="2:2" x14ac:dyDescent="0.25">
      <c r="B110752" s="27"/>
    </row>
    <row r="110753" spans="2:2" x14ac:dyDescent="0.25">
      <c r="B110753" s="27"/>
    </row>
    <row r="110754" spans="2:2" x14ac:dyDescent="0.25">
      <c r="B110754" s="27"/>
    </row>
    <row r="110755" spans="2:2" x14ac:dyDescent="0.25">
      <c r="B110755" s="27"/>
    </row>
    <row r="110756" spans="2:2" x14ac:dyDescent="0.25">
      <c r="B110756" s="27"/>
    </row>
    <row r="110757" spans="2:2" x14ac:dyDescent="0.25">
      <c r="B110757" s="27"/>
    </row>
    <row r="110758" spans="2:2" x14ac:dyDescent="0.25">
      <c r="B110758" s="27"/>
    </row>
    <row r="110759" spans="2:2" x14ac:dyDescent="0.25">
      <c r="B110759" s="27"/>
    </row>
    <row r="110760" spans="2:2" x14ac:dyDescent="0.25">
      <c r="B110760" s="27"/>
    </row>
    <row r="110761" spans="2:2" x14ac:dyDescent="0.25">
      <c r="B110761" s="27"/>
    </row>
    <row r="110762" spans="2:2" x14ac:dyDescent="0.25">
      <c r="B110762" s="27"/>
    </row>
    <row r="110763" spans="2:2" x14ac:dyDescent="0.25">
      <c r="B110763" s="27"/>
    </row>
    <row r="110764" spans="2:2" x14ac:dyDescent="0.25">
      <c r="B110764" s="27"/>
    </row>
    <row r="110765" spans="2:2" x14ac:dyDescent="0.25">
      <c r="B110765" s="27"/>
    </row>
    <row r="110766" spans="2:2" x14ac:dyDescent="0.25">
      <c r="B110766" s="27"/>
    </row>
    <row r="110767" spans="2:2" x14ac:dyDescent="0.25">
      <c r="B110767" s="27"/>
    </row>
    <row r="110768" spans="2:2" x14ac:dyDescent="0.25">
      <c r="B110768" s="27"/>
    </row>
    <row r="110769" spans="2:2" x14ac:dyDescent="0.25">
      <c r="B110769" s="27"/>
    </row>
    <row r="110770" spans="2:2" x14ac:dyDescent="0.25">
      <c r="B110770" s="27"/>
    </row>
    <row r="110771" spans="2:2" x14ac:dyDescent="0.25">
      <c r="B110771" s="27"/>
    </row>
    <row r="110772" spans="2:2" x14ac:dyDescent="0.25">
      <c r="B110772" s="27"/>
    </row>
    <row r="110773" spans="2:2" x14ac:dyDescent="0.25">
      <c r="B110773" s="27"/>
    </row>
    <row r="111027" spans="2:2" x14ac:dyDescent="0.25">
      <c r="B111027" s="27"/>
    </row>
    <row r="111199" spans="2:2" x14ac:dyDescent="0.25">
      <c r="B111199" s="27"/>
    </row>
    <row r="111200" spans="2:2" x14ac:dyDescent="0.25">
      <c r="B111200" s="27"/>
    </row>
    <row r="111201" spans="2:2" x14ac:dyDescent="0.25">
      <c r="B111201" s="27"/>
    </row>
    <row r="111202" spans="2:2" x14ac:dyDescent="0.25">
      <c r="B111202" s="27"/>
    </row>
    <row r="111203" spans="2:2" x14ac:dyDescent="0.25">
      <c r="B111203" s="27"/>
    </row>
    <row r="111204" spans="2:2" x14ac:dyDescent="0.25">
      <c r="B111204" s="27"/>
    </row>
    <row r="111217" spans="2:2" x14ac:dyDescent="0.25">
      <c r="B111217" s="27"/>
    </row>
    <row r="111280" spans="2:2" x14ac:dyDescent="0.25">
      <c r="B111280" s="27"/>
    </row>
    <row r="111537" spans="2:2" x14ac:dyDescent="0.25">
      <c r="B111537" s="27"/>
    </row>
    <row r="111664" spans="2:2" x14ac:dyDescent="0.25">
      <c r="B111664" s="27"/>
    </row>
    <row r="111745" spans="2:2" x14ac:dyDescent="0.25">
      <c r="B111745" s="27"/>
    </row>
    <row r="111746" spans="2:2" x14ac:dyDescent="0.25">
      <c r="B111746" s="27"/>
    </row>
    <row r="111747" spans="2:2" x14ac:dyDescent="0.25">
      <c r="B111747" s="27"/>
    </row>
    <row r="111748" spans="2:2" x14ac:dyDescent="0.25">
      <c r="B111748" s="27"/>
    </row>
    <row r="111749" spans="2:2" x14ac:dyDescent="0.25">
      <c r="B111749" s="27"/>
    </row>
    <row r="111750" spans="2:2" x14ac:dyDescent="0.25">
      <c r="B111750" s="27"/>
    </row>
    <row r="111751" spans="2:2" x14ac:dyDescent="0.25">
      <c r="B111751" s="27"/>
    </row>
    <row r="111752" spans="2:2" x14ac:dyDescent="0.25">
      <c r="B111752" s="27"/>
    </row>
    <row r="111753" spans="2:2" x14ac:dyDescent="0.25">
      <c r="B111753" s="27"/>
    </row>
    <row r="111754" spans="2:2" x14ac:dyDescent="0.25">
      <c r="B111754" s="27"/>
    </row>
    <row r="111755" spans="2:2" x14ac:dyDescent="0.25">
      <c r="B111755" s="27"/>
    </row>
    <row r="111756" spans="2:2" x14ac:dyDescent="0.25">
      <c r="B111756" s="27"/>
    </row>
    <row r="111838" spans="2:2" x14ac:dyDescent="0.25">
      <c r="B111838" s="27"/>
    </row>
    <row r="112011" spans="2:2" x14ac:dyDescent="0.25">
      <c r="B112011" s="27"/>
    </row>
    <row r="112012" spans="2:2" x14ac:dyDescent="0.25">
      <c r="B112012" s="27"/>
    </row>
    <row r="112013" spans="2:2" x14ac:dyDescent="0.25">
      <c r="B112013" s="27"/>
    </row>
    <row r="112014" spans="2:2" x14ac:dyDescent="0.25">
      <c r="B112014" s="27"/>
    </row>
    <row r="112015" spans="2:2" x14ac:dyDescent="0.25">
      <c r="B112015" s="27"/>
    </row>
    <row r="112016" spans="2:2" x14ac:dyDescent="0.25">
      <c r="B112016" s="27"/>
    </row>
    <row r="112017" spans="2:2" x14ac:dyDescent="0.25">
      <c r="B112017" s="27"/>
    </row>
    <row r="112018" spans="2:2" x14ac:dyDescent="0.25">
      <c r="B112018" s="27"/>
    </row>
    <row r="112019" spans="2:2" x14ac:dyDescent="0.25">
      <c r="B112019" s="27"/>
    </row>
    <row r="112020" spans="2:2" x14ac:dyDescent="0.25">
      <c r="B112020" s="27"/>
    </row>
    <row r="112021" spans="2:2" x14ac:dyDescent="0.25">
      <c r="B112021" s="27"/>
    </row>
    <row r="112022" spans="2:2" x14ac:dyDescent="0.25">
      <c r="B112022" s="27"/>
    </row>
    <row r="112023" spans="2:2" x14ac:dyDescent="0.25">
      <c r="B112023" s="27"/>
    </row>
    <row r="112024" spans="2:2" x14ac:dyDescent="0.25">
      <c r="B112024" s="27"/>
    </row>
    <row r="112025" spans="2:2" x14ac:dyDescent="0.25">
      <c r="B112025" s="27"/>
    </row>
    <row r="112026" spans="2:2" x14ac:dyDescent="0.25">
      <c r="B112026" s="27"/>
    </row>
    <row r="112095" spans="2:2" x14ac:dyDescent="0.25">
      <c r="B112095" s="27"/>
    </row>
    <row r="112207" spans="2:2" x14ac:dyDescent="0.25">
      <c r="B112207" s="27"/>
    </row>
    <row r="112267" spans="2:2" x14ac:dyDescent="0.25">
      <c r="B112267" s="27"/>
    </row>
    <row r="112268" spans="2:2" x14ac:dyDescent="0.25">
      <c r="B112268" s="27"/>
    </row>
    <row r="112269" spans="2:2" x14ac:dyDescent="0.25">
      <c r="B112269" s="27"/>
    </row>
    <row r="112270" spans="2:2" x14ac:dyDescent="0.25">
      <c r="B112270" s="27"/>
    </row>
    <row r="112271" spans="2:2" x14ac:dyDescent="0.25">
      <c r="B112271" s="27"/>
    </row>
    <row r="112284" spans="2:2" x14ac:dyDescent="0.25">
      <c r="B112284" s="27"/>
    </row>
    <row r="112285" spans="2:2" x14ac:dyDescent="0.25">
      <c r="B112285" s="27"/>
    </row>
    <row r="112286" spans="2:2" x14ac:dyDescent="0.25">
      <c r="B112286" s="27"/>
    </row>
    <row r="112287" spans="2:2" x14ac:dyDescent="0.25">
      <c r="B112287" s="27"/>
    </row>
    <row r="112288" spans="2:2" x14ac:dyDescent="0.25">
      <c r="B112288" s="27"/>
    </row>
    <row r="112289" spans="2:2" x14ac:dyDescent="0.25">
      <c r="B112289" s="27"/>
    </row>
    <row r="112290" spans="2:2" x14ac:dyDescent="0.25">
      <c r="B112290" s="27"/>
    </row>
    <row r="112291" spans="2:2" x14ac:dyDescent="0.25">
      <c r="B112291" s="27"/>
    </row>
    <row r="112292" spans="2:2" x14ac:dyDescent="0.25">
      <c r="B112292" s="27"/>
    </row>
    <row r="112293" spans="2:2" x14ac:dyDescent="0.25">
      <c r="B112293" s="27"/>
    </row>
    <row r="112294" spans="2:2" x14ac:dyDescent="0.25">
      <c r="B112294" s="27"/>
    </row>
    <row r="112295" spans="2:2" x14ac:dyDescent="0.25">
      <c r="B112295" s="27"/>
    </row>
    <row r="112385" spans="2:2" x14ac:dyDescent="0.25">
      <c r="B112385" s="27"/>
    </row>
    <row r="112386" spans="2:2" x14ac:dyDescent="0.25">
      <c r="B112386" s="27"/>
    </row>
    <row r="112387" spans="2:2" x14ac:dyDescent="0.25">
      <c r="B112387" s="27"/>
    </row>
    <row r="112388" spans="2:2" x14ac:dyDescent="0.25">
      <c r="B112388" s="27"/>
    </row>
    <row r="112389" spans="2:2" x14ac:dyDescent="0.25">
      <c r="B112389" s="27"/>
    </row>
    <row r="112390" spans="2:2" x14ac:dyDescent="0.25">
      <c r="B112390" s="27"/>
    </row>
    <row r="112396" spans="2:2" x14ac:dyDescent="0.25">
      <c r="B112396" s="27"/>
    </row>
    <row r="112409" spans="2:2" x14ac:dyDescent="0.25">
      <c r="B112409" s="27"/>
    </row>
    <row r="112418" spans="2:2" x14ac:dyDescent="0.25">
      <c r="B112418" s="27"/>
    </row>
    <row r="112419" spans="2:2" x14ac:dyDescent="0.25">
      <c r="B112419" s="27"/>
    </row>
    <row r="112420" spans="2:2" x14ac:dyDescent="0.25">
      <c r="B112420" s="27"/>
    </row>
    <row r="112469" spans="2:2" x14ac:dyDescent="0.25">
      <c r="B112469" s="27"/>
    </row>
    <row r="112471" spans="2:2" x14ac:dyDescent="0.25">
      <c r="B112471" s="27"/>
    </row>
    <row r="112563" spans="2:2" x14ac:dyDescent="0.25">
      <c r="B112563" s="27"/>
    </row>
    <row r="112583" spans="2:2" x14ac:dyDescent="0.25">
      <c r="B112583" s="27"/>
    </row>
    <row r="112667" spans="2:2" x14ac:dyDescent="0.25">
      <c r="B112667" s="27"/>
    </row>
    <row r="112706" spans="2:2" x14ac:dyDescent="0.25">
      <c r="B112706" s="27"/>
    </row>
    <row r="112806" spans="2:2" x14ac:dyDescent="0.25">
      <c r="B112806" s="27"/>
    </row>
    <row r="112847" spans="2:2" x14ac:dyDescent="0.25">
      <c r="B112847" s="27"/>
    </row>
    <row r="112858" spans="2:2" x14ac:dyDescent="0.25">
      <c r="B112858" s="27"/>
    </row>
    <row r="113075" spans="2:2" x14ac:dyDescent="0.25">
      <c r="B113075" s="27"/>
    </row>
    <row r="113125" spans="2:2" x14ac:dyDescent="0.25">
      <c r="B113125" s="27"/>
    </row>
    <row r="113126" spans="2:2" x14ac:dyDescent="0.25">
      <c r="B113126" s="27"/>
    </row>
    <row r="113127" spans="2:2" x14ac:dyDescent="0.25">
      <c r="B113127" s="27"/>
    </row>
    <row r="113302" spans="2:2" x14ac:dyDescent="0.25">
      <c r="B113302" s="27"/>
    </row>
    <row r="113311" spans="2:2" x14ac:dyDescent="0.25">
      <c r="B113311" s="27"/>
    </row>
    <row r="113312" spans="2:2" x14ac:dyDescent="0.25">
      <c r="B113312" s="27"/>
    </row>
    <row r="113517" spans="2:2" x14ac:dyDescent="0.25">
      <c r="B113517" s="27"/>
    </row>
    <row r="113553" spans="2:2" x14ac:dyDescent="0.25">
      <c r="B113553" s="27"/>
    </row>
    <row r="113847" spans="2:2" x14ac:dyDescent="0.25">
      <c r="B113847" s="27"/>
    </row>
    <row r="113965" spans="2:2" x14ac:dyDescent="0.25">
      <c r="B113965" s="27"/>
    </row>
    <row r="113996" spans="2:2" x14ac:dyDescent="0.25">
      <c r="B113996" s="27"/>
    </row>
    <row r="114061" spans="2:2" x14ac:dyDescent="0.25">
      <c r="B114061" s="27"/>
    </row>
    <row r="114081" spans="2:2" x14ac:dyDescent="0.25">
      <c r="B114081" s="27"/>
    </row>
    <row r="114082" spans="2:2" x14ac:dyDescent="0.25">
      <c r="B114082" s="27"/>
    </row>
    <row r="114090" spans="2:2" x14ac:dyDescent="0.25">
      <c r="B114090" s="27"/>
    </row>
    <row r="114091" spans="2:2" x14ac:dyDescent="0.25">
      <c r="B114091" s="27"/>
    </row>
    <row r="114092" spans="2:2" x14ac:dyDescent="0.25">
      <c r="B114092" s="27"/>
    </row>
    <row r="114093" spans="2:2" x14ac:dyDescent="0.25">
      <c r="B114093" s="27"/>
    </row>
    <row r="114094" spans="2:2" x14ac:dyDescent="0.25">
      <c r="B114094" s="27"/>
    </row>
    <row r="114095" spans="2:2" x14ac:dyDescent="0.25">
      <c r="B114095" s="27"/>
    </row>
    <row r="114096" spans="2:2" x14ac:dyDescent="0.25">
      <c r="B114096" s="27"/>
    </row>
    <row r="114151" spans="2:2" x14ac:dyDescent="0.25">
      <c r="B114151" s="27"/>
    </row>
    <row r="114184" spans="2:2" x14ac:dyDescent="0.25">
      <c r="B114184" s="27"/>
    </row>
    <row r="114196" spans="2:2" x14ac:dyDescent="0.25">
      <c r="B114196" s="27"/>
    </row>
    <row r="114297" spans="2:2" x14ac:dyDescent="0.25">
      <c r="B114297" s="27"/>
    </row>
    <row r="114316" spans="2:2" x14ac:dyDescent="0.25">
      <c r="B114316" s="27"/>
    </row>
    <row r="114332" spans="2:2" x14ac:dyDescent="0.25">
      <c r="B114332" s="27"/>
    </row>
    <row r="114373" spans="2:2" x14ac:dyDescent="0.25">
      <c r="B114373" s="27"/>
    </row>
    <row r="114557" spans="2:2" x14ac:dyDescent="0.25">
      <c r="B114557" s="27"/>
    </row>
    <row r="114590" spans="2:2" x14ac:dyDescent="0.25">
      <c r="B114590" s="27"/>
    </row>
    <row r="114591" spans="2:2" x14ac:dyDescent="0.25">
      <c r="B114591" s="27"/>
    </row>
    <row r="114606" spans="2:2" x14ac:dyDescent="0.25">
      <c r="B114606" s="27"/>
    </row>
    <row r="114624" spans="2:2" x14ac:dyDescent="0.25">
      <c r="B114624" s="27"/>
    </row>
    <row r="114678" spans="2:2" x14ac:dyDescent="0.25">
      <c r="B114678" s="27"/>
    </row>
    <row r="114731" spans="2:2" x14ac:dyDescent="0.25">
      <c r="B114731" s="27"/>
    </row>
    <row r="114889" spans="2:2" x14ac:dyDescent="0.25">
      <c r="B114889" s="27"/>
    </row>
    <row r="114982" spans="2:2" x14ac:dyDescent="0.25">
      <c r="B114982" s="27"/>
    </row>
    <row r="114983" spans="2:2" x14ac:dyDescent="0.25">
      <c r="B114983" s="27"/>
    </row>
    <row r="114984" spans="2:2" x14ac:dyDescent="0.25">
      <c r="B114984" s="27"/>
    </row>
    <row r="114985" spans="2:2" x14ac:dyDescent="0.25">
      <c r="B114985" s="27"/>
    </row>
    <row r="114986" spans="2:2" x14ac:dyDescent="0.25">
      <c r="B114986" s="27"/>
    </row>
    <row r="114987" spans="2:2" x14ac:dyDescent="0.25">
      <c r="B114987" s="27"/>
    </row>
    <row r="114988" spans="2:2" x14ac:dyDescent="0.25">
      <c r="B114988" s="27"/>
    </row>
    <row r="114989" spans="2:2" x14ac:dyDescent="0.25">
      <c r="B114989" s="27"/>
    </row>
    <row r="114990" spans="2:2" x14ac:dyDescent="0.25">
      <c r="B114990" s="27"/>
    </row>
    <row r="114991" spans="2:2" x14ac:dyDescent="0.25">
      <c r="B114991" s="27"/>
    </row>
    <row r="114992" spans="2:2" x14ac:dyDescent="0.25">
      <c r="B114992" s="27"/>
    </row>
    <row r="114993" spans="2:2" x14ac:dyDescent="0.25">
      <c r="B114993" s="27"/>
    </row>
    <row r="114994" spans="2:2" x14ac:dyDescent="0.25">
      <c r="B114994" s="27"/>
    </row>
    <row r="114995" spans="2:2" x14ac:dyDescent="0.25">
      <c r="B114995" s="27"/>
    </row>
    <row r="114996" spans="2:2" x14ac:dyDescent="0.25">
      <c r="B114996" s="27"/>
    </row>
    <row r="114997" spans="2:2" x14ac:dyDescent="0.25">
      <c r="B114997" s="27"/>
    </row>
    <row r="114998" spans="2:2" x14ac:dyDescent="0.25">
      <c r="B114998" s="27"/>
    </row>
    <row r="114999" spans="2:2" x14ac:dyDescent="0.25">
      <c r="B114999" s="27"/>
    </row>
    <row r="115000" spans="2:2" x14ac:dyDescent="0.25">
      <c r="B115000" s="27"/>
    </row>
    <row r="115001" spans="2:2" x14ac:dyDescent="0.25">
      <c r="B115001" s="27"/>
    </row>
    <row r="115002" spans="2:2" x14ac:dyDescent="0.25">
      <c r="B115002" s="27"/>
    </row>
    <row r="115003" spans="2:2" x14ac:dyDescent="0.25">
      <c r="B115003" s="27"/>
    </row>
    <row r="115004" spans="2:2" x14ac:dyDescent="0.25">
      <c r="B115004" s="27"/>
    </row>
    <row r="115005" spans="2:2" x14ac:dyDescent="0.25">
      <c r="B115005" s="27"/>
    </row>
    <row r="115006" spans="2:2" x14ac:dyDescent="0.25">
      <c r="B115006" s="27"/>
    </row>
    <row r="115007" spans="2:2" x14ac:dyDescent="0.25">
      <c r="B115007" s="27"/>
    </row>
    <row r="115008" spans="2:2" x14ac:dyDescent="0.25">
      <c r="B115008" s="27"/>
    </row>
    <row r="115076" spans="2:2" x14ac:dyDescent="0.25">
      <c r="B115076" s="27"/>
    </row>
    <row r="115077" spans="2:2" x14ac:dyDescent="0.25">
      <c r="B115077" s="27"/>
    </row>
    <row r="115196" spans="2:2" x14ac:dyDescent="0.25">
      <c r="B115196" s="27"/>
    </row>
    <row r="115197" spans="2:2" x14ac:dyDescent="0.25">
      <c r="B115197" s="27"/>
    </row>
    <row r="115216" spans="2:2" x14ac:dyDescent="0.25">
      <c r="B115216" s="27"/>
    </row>
    <row r="115344" spans="2:2" x14ac:dyDescent="0.25">
      <c r="B115344" s="27"/>
    </row>
    <row r="115431" spans="2:2" x14ac:dyDescent="0.25">
      <c r="B115431" s="27"/>
    </row>
    <row r="115432" spans="2:2" x14ac:dyDescent="0.25">
      <c r="B115432" s="27"/>
    </row>
    <row r="115433" spans="2:2" x14ac:dyDescent="0.25">
      <c r="B115433" s="27"/>
    </row>
    <row r="115434" spans="2:2" x14ac:dyDescent="0.25">
      <c r="B115434" s="27"/>
    </row>
    <row r="115435" spans="2:2" x14ac:dyDescent="0.25">
      <c r="B115435" s="27"/>
    </row>
    <row r="115667" spans="2:2" x14ac:dyDescent="0.25">
      <c r="B115667" s="27"/>
    </row>
    <row r="115913" spans="2:2" x14ac:dyDescent="0.25">
      <c r="B115913" s="27"/>
    </row>
    <row r="115916" spans="2:2" x14ac:dyDescent="0.25">
      <c r="B115916" s="27"/>
    </row>
    <row r="115917" spans="2:2" x14ac:dyDescent="0.25">
      <c r="B115917" s="27"/>
    </row>
    <row r="115918" spans="2:2" x14ac:dyDescent="0.25">
      <c r="B115918" s="27"/>
    </row>
    <row r="115919" spans="2:2" x14ac:dyDescent="0.25">
      <c r="B115919" s="27"/>
    </row>
    <row r="116056" spans="2:2" x14ac:dyDescent="0.25">
      <c r="B116056" s="27"/>
    </row>
    <row r="116057" spans="2:2" x14ac:dyDescent="0.25">
      <c r="B116057" s="27"/>
    </row>
    <row r="116058" spans="2:2" x14ac:dyDescent="0.25">
      <c r="B116058" s="27"/>
    </row>
    <row r="116098" spans="2:2" x14ac:dyDescent="0.25">
      <c r="B116098" s="27"/>
    </row>
    <row r="116099" spans="2:2" x14ac:dyDescent="0.25">
      <c r="B116099" s="27"/>
    </row>
    <row r="116210" spans="2:2" x14ac:dyDescent="0.25">
      <c r="B116210" s="27"/>
    </row>
    <row r="116211" spans="2:2" x14ac:dyDescent="0.25">
      <c r="B116211" s="27"/>
    </row>
    <row r="116212" spans="2:2" x14ac:dyDescent="0.25">
      <c r="B116212" s="27"/>
    </row>
    <row r="116213" spans="2:2" x14ac:dyDescent="0.25">
      <c r="B116213" s="27"/>
    </row>
    <row r="116240" spans="2:2" x14ac:dyDescent="0.25">
      <c r="B116240" s="27"/>
    </row>
    <row r="116241" spans="2:2" x14ac:dyDescent="0.25">
      <c r="B116241" s="27"/>
    </row>
    <row r="116283" spans="2:2" x14ac:dyDescent="0.25">
      <c r="B116283" s="27"/>
    </row>
    <row r="116323" spans="2:2" x14ac:dyDescent="0.25">
      <c r="B116323" s="27"/>
    </row>
    <row r="116324" spans="2:2" x14ac:dyDescent="0.25">
      <c r="B116324" s="27"/>
    </row>
    <row r="116325" spans="2:2" x14ac:dyDescent="0.25">
      <c r="B116325" s="27"/>
    </row>
    <row r="116326" spans="2:2" x14ac:dyDescent="0.25">
      <c r="B116326" s="27"/>
    </row>
    <row r="116327" spans="2:2" x14ac:dyDescent="0.25">
      <c r="B116327" s="27"/>
    </row>
    <row r="116328" spans="2:2" x14ac:dyDescent="0.25">
      <c r="B116328" s="27"/>
    </row>
    <row r="116476" spans="2:2" x14ac:dyDescent="0.25">
      <c r="B116476" s="27"/>
    </row>
    <row r="116556" spans="2:2" x14ac:dyDescent="0.25">
      <c r="B116556" s="27"/>
    </row>
    <row r="116633" spans="2:2" x14ac:dyDescent="0.25">
      <c r="B116633" s="27"/>
    </row>
    <row r="116637" spans="2:2" x14ac:dyDescent="0.25">
      <c r="B116637" s="27"/>
    </row>
    <row r="116639" spans="2:2" x14ac:dyDescent="0.25">
      <c r="B116639" s="27"/>
    </row>
    <row r="116644" spans="2:2" x14ac:dyDescent="0.25">
      <c r="B116644" s="27"/>
    </row>
    <row r="116744" spans="2:2" x14ac:dyDescent="0.25">
      <c r="B116744" s="27"/>
    </row>
    <row r="116753" spans="2:2" x14ac:dyDescent="0.25">
      <c r="B116753" s="27"/>
    </row>
    <row r="116754" spans="2:2" x14ac:dyDescent="0.25">
      <c r="B116754" s="27"/>
    </row>
    <row r="116755" spans="2:2" x14ac:dyDescent="0.25">
      <c r="B116755" s="27"/>
    </row>
    <row r="116756" spans="2:2" x14ac:dyDescent="0.25">
      <c r="B116756" s="27"/>
    </row>
    <row r="116757" spans="2:2" x14ac:dyDescent="0.25">
      <c r="B116757" s="27"/>
    </row>
    <row r="116758" spans="2:2" x14ac:dyDescent="0.25">
      <c r="B116758" s="27"/>
    </row>
    <row r="116759" spans="2:2" x14ac:dyDescent="0.25">
      <c r="B116759" s="27"/>
    </row>
    <row r="116760" spans="2:2" x14ac:dyDescent="0.25">
      <c r="B116760" s="27"/>
    </row>
    <row r="116761" spans="2:2" x14ac:dyDescent="0.25">
      <c r="B116761" s="27"/>
    </row>
    <row r="116762" spans="2:2" x14ac:dyDescent="0.25">
      <c r="B116762" s="27"/>
    </row>
    <row r="116763" spans="2:2" x14ac:dyDescent="0.25">
      <c r="B116763" s="27"/>
    </row>
    <row r="116764" spans="2:2" x14ac:dyDescent="0.25">
      <c r="B116764" s="27"/>
    </row>
    <row r="116765" spans="2:2" x14ac:dyDescent="0.25">
      <c r="B116765" s="27"/>
    </row>
    <row r="116766" spans="2:2" x14ac:dyDescent="0.25">
      <c r="B116766" s="27"/>
    </row>
    <row r="116767" spans="2:2" x14ac:dyDescent="0.25">
      <c r="B116767" s="27"/>
    </row>
    <row r="116768" spans="2:2" x14ac:dyDescent="0.25">
      <c r="B116768" s="27"/>
    </row>
    <row r="116769" spans="2:2" x14ac:dyDescent="0.25">
      <c r="B116769" s="27"/>
    </row>
    <row r="116770" spans="2:2" x14ac:dyDescent="0.25">
      <c r="B116770" s="27"/>
    </row>
    <row r="116771" spans="2:2" x14ac:dyDescent="0.25">
      <c r="B116771" s="27"/>
    </row>
    <row r="116772" spans="2:2" x14ac:dyDescent="0.25">
      <c r="B116772" s="27"/>
    </row>
    <row r="116773" spans="2:2" x14ac:dyDescent="0.25">
      <c r="B116773" s="27"/>
    </row>
    <row r="116774" spans="2:2" x14ac:dyDescent="0.25">
      <c r="B116774" s="27"/>
    </row>
    <row r="116775" spans="2:2" x14ac:dyDescent="0.25">
      <c r="B116775" s="27"/>
    </row>
    <row r="116776" spans="2:2" x14ac:dyDescent="0.25">
      <c r="B116776" s="27"/>
    </row>
    <row r="116777" spans="2:2" x14ac:dyDescent="0.25">
      <c r="B116777" s="27"/>
    </row>
    <row r="116778" spans="2:2" x14ac:dyDescent="0.25">
      <c r="B116778" s="27"/>
    </row>
    <row r="116779" spans="2:2" x14ac:dyDescent="0.25">
      <c r="B116779" s="27"/>
    </row>
    <row r="116780" spans="2:2" x14ac:dyDescent="0.25">
      <c r="B116780" s="27"/>
    </row>
    <row r="116781" spans="2:2" x14ac:dyDescent="0.25">
      <c r="B116781" s="27"/>
    </row>
    <row r="116782" spans="2:2" x14ac:dyDescent="0.25">
      <c r="B116782" s="27"/>
    </row>
    <row r="116783" spans="2:2" x14ac:dyDescent="0.25">
      <c r="B116783" s="27"/>
    </row>
    <row r="116784" spans="2:2" x14ac:dyDescent="0.25">
      <c r="B116784" s="27"/>
    </row>
    <row r="116785" spans="2:2" x14ac:dyDescent="0.25">
      <c r="B116785" s="27"/>
    </row>
    <row r="116786" spans="2:2" x14ac:dyDescent="0.25">
      <c r="B116786" s="27"/>
    </row>
    <row r="116787" spans="2:2" x14ac:dyDescent="0.25">
      <c r="B116787" s="27"/>
    </row>
    <row r="116788" spans="2:2" x14ac:dyDescent="0.25">
      <c r="B116788" s="27"/>
    </row>
    <row r="116789" spans="2:2" x14ac:dyDescent="0.25">
      <c r="B116789" s="27"/>
    </row>
    <row r="116790" spans="2:2" x14ac:dyDescent="0.25">
      <c r="B116790" s="27"/>
    </row>
    <row r="116791" spans="2:2" x14ac:dyDescent="0.25">
      <c r="B116791" s="27"/>
    </row>
    <row r="116792" spans="2:2" x14ac:dyDescent="0.25">
      <c r="B116792" s="27"/>
    </row>
    <row r="116793" spans="2:2" x14ac:dyDescent="0.25">
      <c r="B116793" s="27"/>
    </row>
    <row r="116794" spans="2:2" x14ac:dyDescent="0.25">
      <c r="B116794" s="27"/>
    </row>
    <row r="116795" spans="2:2" x14ac:dyDescent="0.25">
      <c r="B116795" s="27"/>
    </row>
    <row r="116796" spans="2:2" x14ac:dyDescent="0.25">
      <c r="B116796" s="27"/>
    </row>
    <row r="116797" spans="2:2" x14ac:dyDescent="0.25">
      <c r="B116797" s="27"/>
    </row>
    <row r="116834" spans="2:2" x14ac:dyDescent="0.25">
      <c r="B116834" s="27"/>
    </row>
    <row r="116968" spans="2:2" x14ac:dyDescent="0.25">
      <c r="B116968" s="27"/>
    </row>
    <row r="117518" spans="2:2" x14ac:dyDescent="0.25">
      <c r="B117518" s="27"/>
    </row>
    <row r="117697" spans="2:2" x14ac:dyDescent="0.25">
      <c r="B117697" s="27"/>
    </row>
    <row r="117698" spans="2:2" x14ac:dyDescent="0.25">
      <c r="B117698" s="27"/>
    </row>
    <row r="117699" spans="2:2" x14ac:dyDescent="0.25">
      <c r="B117699" s="27"/>
    </row>
    <row r="117700" spans="2:2" x14ac:dyDescent="0.25">
      <c r="B117700" s="27"/>
    </row>
    <row r="117701" spans="2:2" x14ac:dyDescent="0.25">
      <c r="B117701" s="27"/>
    </row>
    <row r="117702" spans="2:2" x14ac:dyDescent="0.25">
      <c r="B117702" s="27"/>
    </row>
    <row r="117703" spans="2:2" x14ac:dyDescent="0.25">
      <c r="B117703" s="27"/>
    </row>
    <row r="117704" spans="2:2" x14ac:dyDescent="0.25">
      <c r="B117704" s="27"/>
    </row>
    <row r="117705" spans="2:2" x14ac:dyDescent="0.25">
      <c r="B117705" s="27"/>
    </row>
    <row r="117706" spans="2:2" x14ac:dyDescent="0.25">
      <c r="B117706" s="27"/>
    </row>
    <row r="117707" spans="2:2" x14ac:dyDescent="0.25">
      <c r="B117707" s="27"/>
    </row>
    <row r="117708" spans="2:2" x14ac:dyDescent="0.25">
      <c r="B117708" s="27"/>
    </row>
    <row r="117709" spans="2:2" x14ac:dyDescent="0.25">
      <c r="B117709" s="27"/>
    </row>
    <row r="117710" spans="2:2" x14ac:dyDescent="0.25">
      <c r="B117710" s="27"/>
    </row>
    <row r="117711" spans="2:2" x14ac:dyDescent="0.25">
      <c r="B117711" s="27"/>
    </row>
    <row r="117712" spans="2:2" x14ac:dyDescent="0.25">
      <c r="B117712" s="27"/>
    </row>
    <row r="117713" spans="2:2" x14ac:dyDescent="0.25">
      <c r="B117713" s="27"/>
    </row>
    <row r="117714" spans="2:2" x14ac:dyDescent="0.25">
      <c r="B117714" s="27"/>
    </row>
    <row r="117715" spans="2:2" x14ac:dyDescent="0.25">
      <c r="B117715" s="27"/>
    </row>
    <row r="117716" spans="2:2" x14ac:dyDescent="0.25">
      <c r="B117716" s="27"/>
    </row>
    <row r="117717" spans="2:2" x14ac:dyDescent="0.25">
      <c r="B117717" s="27"/>
    </row>
    <row r="117718" spans="2:2" x14ac:dyDescent="0.25">
      <c r="B117718" s="27"/>
    </row>
    <row r="117719" spans="2:2" x14ac:dyDescent="0.25">
      <c r="B117719" s="27"/>
    </row>
    <row r="117720" spans="2:2" x14ac:dyDescent="0.25">
      <c r="B117720" s="27"/>
    </row>
    <row r="117721" spans="2:2" x14ac:dyDescent="0.25">
      <c r="B117721" s="27"/>
    </row>
    <row r="117722" spans="2:2" x14ac:dyDescent="0.25">
      <c r="B117722" s="27"/>
    </row>
    <row r="117723" spans="2:2" x14ac:dyDescent="0.25">
      <c r="B117723" s="27"/>
    </row>
    <row r="117724" spans="2:2" x14ac:dyDescent="0.25">
      <c r="B117724" s="27"/>
    </row>
    <row r="117725" spans="2:2" x14ac:dyDescent="0.25">
      <c r="B117725" s="27"/>
    </row>
    <row r="117726" spans="2:2" x14ac:dyDescent="0.25">
      <c r="B117726" s="27"/>
    </row>
    <row r="117727" spans="2:2" x14ac:dyDescent="0.25">
      <c r="B117727" s="27"/>
    </row>
    <row r="117754" spans="2:2" x14ac:dyDescent="0.25">
      <c r="B117754" s="27"/>
    </row>
    <row r="117802" spans="2:2" x14ac:dyDescent="0.25">
      <c r="B117802" s="27"/>
    </row>
    <row r="117865" spans="2:2" x14ac:dyDescent="0.25">
      <c r="B117865" s="27"/>
    </row>
    <row r="118041" spans="2:2" x14ac:dyDescent="0.25">
      <c r="B118041" s="27"/>
    </row>
    <row r="118255" spans="2:2" x14ac:dyDescent="0.25">
      <c r="B118255" s="27"/>
    </row>
    <row r="118258" spans="2:2" x14ac:dyDescent="0.25">
      <c r="B118258" s="27"/>
    </row>
    <row r="118261" spans="2:2" x14ac:dyDescent="0.25">
      <c r="B118261" s="27"/>
    </row>
    <row r="118262" spans="2:2" x14ac:dyDescent="0.25">
      <c r="B118262" s="27"/>
    </row>
    <row r="118263" spans="2:2" x14ac:dyDescent="0.25">
      <c r="B118263" s="27"/>
    </row>
    <row r="118403" spans="2:2" x14ac:dyDescent="0.25">
      <c r="B118403" s="27"/>
    </row>
    <row r="118418" spans="2:2" x14ac:dyDescent="0.25">
      <c r="B118418" s="27"/>
    </row>
    <row r="118449" spans="2:2" x14ac:dyDescent="0.25">
      <c r="B118449" s="27"/>
    </row>
    <row r="118617" spans="2:2" x14ac:dyDescent="0.25">
      <c r="B118617" s="27"/>
    </row>
    <row r="118618" spans="2:2" x14ac:dyDescent="0.25">
      <c r="B118618" s="27"/>
    </row>
    <row r="118619" spans="2:2" x14ac:dyDescent="0.25">
      <c r="B118619" s="27"/>
    </row>
    <row r="118620" spans="2:2" x14ac:dyDescent="0.25">
      <c r="B118620" s="27"/>
    </row>
    <row r="118621" spans="2:2" x14ac:dyDescent="0.25">
      <c r="B118621" s="27"/>
    </row>
    <row r="118622" spans="2:2" x14ac:dyDescent="0.25">
      <c r="B118622" s="27"/>
    </row>
    <row r="118648" spans="2:2" x14ac:dyDescent="0.25">
      <c r="B118648" s="27"/>
    </row>
    <row r="118649" spans="2:2" x14ac:dyDescent="0.25">
      <c r="B118649" s="27"/>
    </row>
    <row r="118650" spans="2:2" x14ac:dyDescent="0.25">
      <c r="B118650" s="27"/>
    </row>
    <row r="118894" spans="2:2" x14ac:dyDescent="0.25">
      <c r="B118894" s="27"/>
    </row>
    <row r="118997" spans="2:2" x14ac:dyDescent="0.25">
      <c r="B118997" s="27"/>
    </row>
    <row r="119025" spans="2:2" x14ac:dyDescent="0.25">
      <c r="B119025" s="27"/>
    </row>
    <row r="119026" spans="2:2" x14ac:dyDescent="0.25">
      <c r="B119026" s="27"/>
    </row>
    <row r="119035" spans="2:2" x14ac:dyDescent="0.25">
      <c r="B119035" s="27"/>
    </row>
    <row r="119038" spans="2:2" x14ac:dyDescent="0.25">
      <c r="B119038" s="27"/>
    </row>
    <row r="119039" spans="2:2" x14ac:dyDescent="0.25">
      <c r="B119039" s="27"/>
    </row>
    <row r="119133" spans="2:2" x14ac:dyDescent="0.25">
      <c r="B119133" s="27"/>
    </row>
    <row r="119135" spans="2:2" x14ac:dyDescent="0.25">
      <c r="B119135" s="27"/>
    </row>
    <row r="119299" spans="2:2" x14ac:dyDescent="0.25">
      <c r="B119299" s="27"/>
    </row>
    <row r="119444" spans="2:2" x14ac:dyDescent="0.25">
      <c r="B119444" s="27"/>
    </row>
    <row r="119535" spans="2:2" x14ac:dyDescent="0.25">
      <c r="B119535" s="27"/>
    </row>
    <row r="119536" spans="2:2" x14ac:dyDescent="0.25">
      <c r="B119536" s="27"/>
    </row>
    <row r="119537" spans="2:2" x14ac:dyDescent="0.25">
      <c r="B119537" s="27"/>
    </row>
    <row r="119538" spans="2:2" x14ac:dyDescent="0.25">
      <c r="B119538" s="27"/>
    </row>
    <row r="119540" spans="2:2" x14ac:dyDescent="0.25">
      <c r="B119540" s="27"/>
    </row>
    <row r="119541" spans="2:2" x14ac:dyDescent="0.25">
      <c r="B119541" s="27"/>
    </row>
    <row r="119542" spans="2:2" x14ac:dyDescent="0.25">
      <c r="B119542" s="27"/>
    </row>
    <row r="119543" spans="2:2" x14ac:dyDescent="0.25">
      <c r="B119543" s="27"/>
    </row>
    <row r="119544" spans="2:2" x14ac:dyDescent="0.25">
      <c r="B119544" s="27"/>
    </row>
    <row r="119545" spans="2:2" x14ac:dyDescent="0.25">
      <c r="B119545" s="27"/>
    </row>
    <row r="119546" spans="2:2" x14ac:dyDescent="0.25">
      <c r="B119546" s="27"/>
    </row>
    <row r="119549" spans="2:2" x14ac:dyDescent="0.25">
      <c r="B119549" s="27"/>
    </row>
    <row r="119786" spans="2:2" x14ac:dyDescent="0.25">
      <c r="B119786" s="27"/>
    </row>
    <row r="119787" spans="2:2" x14ac:dyDescent="0.25">
      <c r="B119787" s="27"/>
    </row>
    <row r="119829" spans="2:2" x14ac:dyDescent="0.25">
      <c r="B119829" s="27"/>
    </row>
    <row r="119830" spans="2:2" x14ac:dyDescent="0.25">
      <c r="B119830" s="27"/>
    </row>
    <row r="119831" spans="2:2" x14ac:dyDescent="0.25">
      <c r="B119831" s="27"/>
    </row>
    <row r="119832" spans="2:2" x14ac:dyDescent="0.25">
      <c r="B119832" s="27"/>
    </row>
    <row r="119833" spans="2:2" x14ac:dyDescent="0.25">
      <c r="B119833" s="27"/>
    </row>
    <row r="119834" spans="2:2" x14ac:dyDescent="0.25">
      <c r="B119834" s="27"/>
    </row>
    <row r="120188" spans="2:2" x14ac:dyDescent="0.25">
      <c r="B120188" s="27"/>
    </row>
    <row r="120243" spans="2:2" x14ac:dyDescent="0.25">
      <c r="B120243" s="27"/>
    </row>
    <row r="120284" spans="2:2" x14ac:dyDescent="0.25">
      <c r="B120284" s="27"/>
    </row>
    <row r="120285" spans="2:2" x14ac:dyDescent="0.25">
      <c r="B120285" s="27"/>
    </row>
    <row r="120317" spans="2:2" x14ac:dyDescent="0.25">
      <c r="B120317" s="27"/>
    </row>
    <row r="120318" spans="2:2" x14ac:dyDescent="0.25">
      <c r="B120318" s="27"/>
    </row>
    <row r="120421" spans="2:2" x14ac:dyDescent="0.25">
      <c r="B120421" s="27"/>
    </row>
    <row r="120422" spans="2:2" x14ac:dyDescent="0.25">
      <c r="B120422" s="27"/>
    </row>
    <row r="120423" spans="2:2" x14ac:dyDescent="0.25">
      <c r="B120423" s="27"/>
    </row>
    <row r="120424" spans="2:2" x14ac:dyDescent="0.25">
      <c r="B120424" s="27"/>
    </row>
    <row r="120425" spans="2:2" x14ac:dyDescent="0.25">
      <c r="B120425" s="27"/>
    </row>
    <row r="120438" spans="2:2" x14ac:dyDescent="0.25">
      <c r="B120438" s="27"/>
    </row>
    <row r="120449" spans="2:2" x14ac:dyDescent="0.25">
      <c r="B120449" s="27"/>
    </row>
    <row r="120796" spans="2:2" x14ac:dyDescent="0.25">
      <c r="B120796" s="27"/>
    </row>
    <row r="120848" spans="2:2" x14ac:dyDescent="0.25">
      <c r="B120848" s="27"/>
    </row>
    <row r="120917" spans="2:2" x14ac:dyDescent="0.25">
      <c r="B120917" s="27"/>
    </row>
    <row r="120945" spans="2:2" x14ac:dyDescent="0.25">
      <c r="B120945" s="27"/>
    </row>
    <row r="120985" spans="2:2" x14ac:dyDescent="0.25">
      <c r="B120985" s="27"/>
    </row>
    <row r="121022" spans="2:2" x14ac:dyDescent="0.25">
      <c r="B121022" s="27"/>
    </row>
    <row r="121023" spans="2:2" x14ac:dyDescent="0.25">
      <c r="B121023" s="27"/>
    </row>
    <row r="121098" spans="2:2" x14ac:dyDescent="0.25">
      <c r="B121098" s="27"/>
    </row>
    <row r="121261" spans="2:2" x14ac:dyDescent="0.25">
      <c r="B121261" s="27"/>
    </row>
    <row r="121262" spans="2:2" x14ac:dyDescent="0.25">
      <c r="B121262" s="27"/>
    </row>
    <row r="121263" spans="2:2" x14ac:dyDescent="0.25">
      <c r="B121263" s="27"/>
    </row>
    <row r="121302" spans="2:2" x14ac:dyDescent="0.25">
      <c r="B121302" s="27"/>
    </row>
    <row r="121545" spans="2:2" x14ac:dyDescent="0.25">
      <c r="B121545" s="27"/>
    </row>
    <row r="121546" spans="2:2" x14ac:dyDescent="0.25">
      <c r="B121546" s="27"/>
    </row>
    <row r="121554" spans="2:2" x14ac:dyDescent="0.25">
      <c r="B121554" s="27"/>
    </row>
    <row r="121570" spans="2:2" x14ac:dyDescent="0.25">
      <c r="B121570" s="27"/>
    </row>
    <row r="121571" spans="2:2" x14ac:dyDescent="0.25">
      <c r="B121571" s="27"/>
    </row>
    <row r="121572" spans="2:2" x14ac:dyDescent="0.25">
      <c r="B121572" s="27"/>
    </row>
    <row r="121610" spans="2:2" x14ac:dyDescent="0.25">
      <c r="B121610" s="27"/>
    </row>
    <row r="121611" spans="2:2" x14ac:dyDescent="0.25">
      <c r="B121611" s="27"/>
    </row>
    <row r="121612" spans="2:2" x14ac:dyDescent="0.25">
      <c r="B121612" s="27"/>
    </row>
    <row r="121613" spans="2:2" x14ac:dyDescent="0.25">
      <c r="B121613" s="27"/>
    </row>
    <row r="121614" spans="2:2" x14ac:dyDescent="0.25">
      <c r="B121614" s="27"/>
    </row>
    <row r="121615" spans="2:2" x14ac:dyDescent="0.25">
      <c r="B121615" s="27"/>
    </row>
    <row r="121616" spans="2:2" x14ac:dyDescent="0.25">
      <c r="B121616" s="27"/>
    </row>
    <row r="121617" spans="2:2" x14ac:dyDescent="0.25">
      <c r="B121617" s="27"/>
    </row>
    <row r="121636" spans="2:2" x14ac:dyDescent="0.25">
      <c r="B121636" s="27"/>
    </row>
    <row r="121637" spans="2:2" x14ac:dyDescent="0.25">
      <c r="B121637" s="27"/>
    </row>
    <row r="121774" spans="2:2" x14ac:dyDescent="0.25">
      <c r="B121774" s="27"/>
    </row>
    <row r="121964" spans="2:2" x14ac:dyDescent="0.25">
      <c r="B121964" s="27"/>
    </row>
    <row r="121965" spans="2:2" x14ac:dyDescent="0.25">
      <c r="B121965" s="27"/>
    </row>
    <row r="121966" spans="2:2" x14ac:dyDescent="0.25">
      <c r="B121966" s="27"/>
    </row>
    <row r="122097" spans="2:2" x14ac:dyDescent="0.25">
      <c r="B122097" s="27"/>
    </row>
    <row r="122243" spans="2:2" x14ac:dyDescent="0.25">
      <c r="B122243" s="27"/>
    </row>
    <row r="122244" spans="2:2" x14ac:dyDescent="0.25">
      <c r="B122244" s="27"/>
    </row>
    <row r="122245" spans="2:2" x14ac:dyDescent="0.25">
      <c r="B122245" s="27"/>
    </row>
    <row r="122246" spans="2:2" x14ac:dyDescent="0.25">
      <c r="B122246" s="27"/>
    </row>
    <row r="122260" spans="2:2" x14ac:dyDescent="0.25">
      <c r="B122260" s="27"/>
    </row>
    <row r="122298" spans="2:2" x14ac:dyDescent="0.25">
      <c r="B122298" s="27"/>
    </row>
    <row r="122299" spans="2:2" x14ac:dyDescent="0.25">
      <c r="B122299" s="27"/>
    </row>
    <row r="122329" spans="2:2" x14ac:dyDescent="0.25">
      <c r="B122329" s="27"/>
    </row>
    <row r="122417" spans="2:2" x14ac:dyDescent="0.25">
      <c r="B122417" s="27"/>
    </row>
    <row r="122444" spans="2:2" x14ac:dyDescent="0.25">
      <c r="B122444" s="27"/>
    </row>
    <row r="122489" spans="2:2" x14ac:dyDescent="0.25">
      <c r="B122489" s="27"/>
    </row>
    <row r="122591" spans="2:2" x14ac:dyDescent="0.25">
      <c r="B122591" s="27"/>
    </row>
    <row r="122592" spans="2:2" x14ac:dyDescent="0.25">
      <c r="B122592" s="27"/>
    </row>
    <row r="122794" spans="2:2" x14ac:dyDescent="0.25">
      <c r="B122794" s="27"/>
    </row>
    <row r="122817" spans="2:2" x14ac:dyDescent="0.25">
      <c r="B122817" s="27"/>
    </row>
    <row r="122818" spans="2:2" x14ac:dyDescent="0.25">
      <c r="B122818" s="27"/>
    </row>
    <row r="122821" spans="2:2" x14ac:dyDescent="0.25">
      <c r="B122821" s="27"/>
    </row>
    <row r="122822" spans="2:2" x14ac:dyDescent="0.25">
      <c r="B122822" s="27"/>
    </row>
    <row r="122858" spans="2:2" x14ac:dyDescent="0.25">
      <c r="B122858" s="27"/>
    </row>
    <row r="122859" spans="2:2" x14ac:dyDescent="0.25">
      <c r="B122859" s="27"/>
    </row>
    <row r="122951" spans="2:2" x14ac:dyDescent="0.25">
      <c r="B122951" s="27"/>
    </row>
    <row r="122989" spans="2:2" x14ac:dyDescent="0.25">
      <c r="B122989" s="27"/>
    </row>
    <row r="123070" spans="2:2" x14ac:dyDescent="0.25">
      <c r="B123070" s="27"/>
    </row>
    <row r="123142" spans="2:2" x14ac:dyDescent="0.25">
      <c r="B123142" s="27"/>
    </row>
    <row r="123219" spans="2:2" x14ac:dyDescent="0.25">
      <c r="B123219" s="27"/>
    </row>
    <row r="123563" spans="2:2" x14ac:dyDescent="0.25">
      <c r="B123563" s="27"/>
    </row>
    <row r="123622" spans="2:2" x14ac:dyDescent="0.25">
      <c r="B123622" s="27"/>
    </row>
    <row r="123894" spans="2:2" x14ac:dyDescent="0.25">
      <c r="B123894" s="27"/>
    </row>
    <row r="123907" spans="2:2" x14ac:dyDescent="0.25">
      <c r="B123907" s="27"/>
    </row>
    <row r="123908" spans="2:2" x14ac:dyDescent="0.25">
      <c r="B123908" s="27"/>
    </row>
    <row r="123909" spans="2:2" x14ac:dyDescent="0.25">
      <c r="B123909" s="27"/>
    </row>
    <row r="123910" spans="2:2" x14ac:dyDescent="0.25">
      <c r="B123910" s="27"/>
    </row>
    <row r="123974" spans="2:2" x14ac:dyDescent="0.25">
      <c r="B123974" s="27"/>
    </row>
    <row r="124242" spans="2:2" x14ac:dyDescent="0.25">
      <c r="B124242" s="27"/>
    </row>
    <row r="124590" spans="2:2" x14ac:dyDescent="0.25">
      <c r="B124590" s="27"/>
    </row>
    <row r="124699" spans="2:2" x14ac:dyDescent="0.25">
      <c r="B124699" s="27"/>
    </row>
    <row r="124708" spans="2:2" x14ac:dyDescent="0.25">
      <c r="B124708" s="27"/>
    </row>
    <row r="124757" spans="2:2" x14ac:dyDescent="0.25">
      <c r="B124757" s="27"/>
    </row>
    <row r="124758" spans="2:2" x14ac:dyDescent="0.25">
      <c r="B124758" s="27"/>
    </row>
    <row r="124759" spans="2:2" x14ac:dyDescent="0.25">
      <c r="B124759" s="27"/>
    </row>
    <row r="124839" spans="2:2" x14ac:dyDescent="0.25">
      <c r="B124839" s="27"/>
    </row>
    <row r="124880" spans="2:2" x14ac:dyDescent="0.25">
      <c r="B124880" s="27"/>
    </row>
    <row r="124881" spans="2:2" x14ac:dyDescent="0.25">
      <c r="B124881" s="27"/>
    </row>
    <row r="124894" spans="2:2" x14ac:dyDescent="0.25">
      <c r="B124894" s="27"/>
    </row>
    <row r="124895" spans="2:2" x14ac:dyDescent="0.25">
      <c r="B124895" s="27"/>
    </row>
    <row r="124896" spans="2:2" x14ac:dyDescent="0.25">
      <c r="B124896" s="27"/>
    </row>
    <row r="124897" spans="2:2" x14ac:dyDescent="0.25">
      <c r="B124897" s="27"/>
    </row>
    <row r="124898" spans="2:2" x14ac:dyDescent="0.25">
      <c r="B124898" s="27"/>
    </row>
    <row r="124899" spans="2:2" x14ac:dyDescent="0.25">
      <c r="B124899" s="27"/>
    </row>
    <row r="125112" spans="2:2" x14ac:dyDescent="0.25">
      <c r="B125112" s="27"/>
    </row>
    <row r="125486" spans="2:2" x14ac:dyDescent="0.25">
      <c r="B125486" s="27"/>
    </row>
    <row r="125524" spans="2:2" x14ac:dyDescent="0.25">
      <c r="B125524" s="27"/>
    </row>
    <row r="125607" spans="2:2" x14ac:dyDescent="0.25">
      <c r="B125607" s="27"/>
    </row>
    <row r="125608" spans="2:2" x14ac:dyDescent="0.25">
      <c r="B125608" s="27"/>
    </row>
    <row r="125613" spans="2:2" x14ac:dyDescent="0.25">
      <c r="B125613" s="27"/>
    </row>
    <row r="125754" spans="2:2" x14ac:dyDescent="0.25">
      <c r="B125754" s="27"/>
    </row>
    <row r="125875" spans="2:2" x14ac:dyDescent="0.25">
      <c r="B125875" s="27"/>
    </row>
    <row r="126092" spans="2:2" x14ac:dyDescent="0.25">
      <c r="B126092" s="27"/>
    </row>
    <row r="126093" spans="2:2" x14ac:dyDescent="0.25">
      <c r="B126093" s="27"/>
    </row>
    <row r="126094" spans="2:2" x14ac:dyDescent="0.25">
      <c r="B126094" s="27"/>
    </row>
    <row r="126095" spans="2:2" x14ac:dyDescent="0.25">
      <c r="B126095" s="27"/>
    </row>
    <row r="126096" spans="2:2" x14ac:dyDescent="0.25">
      <c r="B126096" s="27"/>
    </row>
    <row r="126097" spans="2:2" x14ac:dyDescent="0.25">
      <c r="B126097" s="27"/>
    </row>
    <row r="126098" spans="2:2" x14ac:dyDescent="0.25">
      <c r="B126098" s="27"/>
    </row>
    <row r="126099" spans="2:2" x14ac:dyDescent="0.25">
      <c r="B126099" s="27"/>
    </row>
    <row r="126100" spans="2:2" x14ac:dyDescent="0.25">
      <c r="B126100" s="27"/>
    </row>
    <row r="126101" spans="2:2" x14ac:dyDescent="0.25">
      <c r="B126101" s="27"/>
    </row>
    <row r="126108" spans="2:2" x14ac:dyDescent="0.25">
      <c r="B126108" s="27"/>
    </row>
    <row r="126109" spans="2:2" x14ac:dyDescent="0.25">
      <c r="B126109" s="27"/>
    </row>
    <row r="126114" spans="2:2" x14ac:dyDescent="0.25">
      <c r="B126114" s="27"/>
    </row>
    <row r="126192" spans="2:2" x14ac:dyDescent="0.25">
      <c r="B126192" s="27"/>
    </row>
    <row r="126193" spans="2:2" x14ac:dyDescent="0.25">
      <c r="B126193" s="27"/>
    </row>
    <row r="126242" spans="2:2" x14ac:dyDescent="0.25">
      <c r="B126242" s="27"/>
    </row>
    <row r="126243" spans="2:2" x14ac:dyDescent="0.25">
      <c r="B126243" s="27"/>
    </row>
    <row r="126266" spans="2:2" x14ac:dyDescent="0.25">
      <c r="B126266" s="27"/>
    </row>
    <row r="126360" spans="2:2" x14ac:dyDescent="0.25">
      <c r="B126360" s="27"/>
    </row>
    <row r="126361" spans="2:2" x14ac:dyDescent="0.25">
      <c r="B126361" s="27"/>
    </row>
    <row r="126418" spans="2:2" x14ac:dyDescent="0.25">
      <c r="B126418" s="27"/>
    </row>
    <row r="126419" spans="2:2" x14ac:dyDescent="0.25">
      <c r="B126419" s="27"/>
    </row>
    <row r="126420" spans="2:2" x14ac:dyDescent="0.25">
      <c r="B126420" s="27"/>
    </row>
    <row r="126421" spans="2:2" x14ac:dyDescent="0.25">
      <c r="B126421" s="27"/>
    </row>
    <row r="126422" spans="2:2" x14ac:dyDescent="0.25">
      <c r="B126422" s="27"/>
    </row>
    <row r="126423" spans="2:2" x14ac:dyDescent="0.25">
      <c r="B126423" s="27"/>
    </row>
    <row r="126424" spans="2:2" x14ac:dyDescent="0.25">
      <c r="B126424" s="27"/>
    </row>
    <row r="126425" spans="2:2" x14ac:dyDescent="0.25">
      <c r="B126425" s="27"/>
    </row>
    <row r="126426" spans="2:2" x14ac:dyDescent="0.25">
      <c r="B126426" s="27"/>
    </row>
    <row r="126427" spans="2:2" x14ac:dyDescent="0.25">
      <c r="B126427" s="27"/>
    </row>
    <row r="126428" spans="2:2" x14ac:dyDescent="0.25">
      <c r="B126428" s="27"/>
    </row>
    <row r="126429" spans="2:2" x14ac:dyDescent="0.25">
      <c r="B126429" s="27"/>
    </row>
    <row r="126430" spans="2:2" x14ac:dyDescent="0.25">
      <c r="B126430" s="27"/>
    </row>
    <row r="126431" spans="2:2" x14ac:dyDescent="0.25">
      <c r="B126431" s="27"/>
    </row>
    <row r="126432" spans="2:2" x14ac:dyDescent="0.25">
      <c r="B126432" s="27"/>
    </row>
    <row r="126433" spans="2:2" x14ac:dyDescent="0.25">
      <c r="B126433" s="27"/>
    </row>
    <row r="126434" spans="2:2" x14ac:dyDescent="0.25">
      <c r="B126434" s="27"/>
    </row>
    <row r="126452" spans="2:2" x14ac:dyDescent="0.25">
      <c r="B126452" s="27"/>
    </row>
    <row r="126468" spans="2:2" x14ac:dyDescent="0.25">
      <c r="B126468" s="27"/>
    </row>
    <row r="126469" spans="2:2" x14ac:dyDescent="0.25">
      <c r="B126469" s="27"/>
    </row>
    <row r="126470" spans="2:2" x14ac:dyDescent="0.25">
      <c r="B126470" s="27"/>
    </row>
    <row r="126471" spans="2:2" x14ac:dyDescent="0.25">
      <c r="B126471" s="27"/>
    </row>
    <row r="126472" spans="2:2" x14ac:dyDescent="0.25">
      <c r="B126472" s="27"/>
    </row>
    <row r="126473" spans="2:2" x14ac:dyDescent="0.25">
      <c r="B126473" s="27"/>
    </row>
    <row r="126474" spans="2:2" x14ac:dyDescent="0.25">
      <c r="B126474" s="27"/>
    </row>
    <row r="126507" spans="2:2" x14ac:dyDescent="0.25">
      <c r="B126507" s="27"/>
    </row>
    <row r="126508" spans="2:2" x14ac:dyDescent="0.25">
      <c r="B126508" s="27"/>
    </row>
    <row r="126509" spans="2:2" x14ac:dyDescent="0.25">
      <c r="B126509" s="27"/>
    </row>
    <row r="126550" spans="2:2" x14ac:dyDescent="0.25">
      <c r="B126550" s="27"/>
    </row>
    <row r="126555" spans="2:2" x14ac:dyDescent="0.25">
      <c r="B126555" s="27"/>
    </row>
    <row r="126565" spans="2:2" x14ac:dyDescent="0.25">
      <c r="B126565" s="27"/>
    </row>
    <row r="126566" spans="2:2" x14ac:dyDescent="0.25">
      <c r="B126566" s="27"/>
    </row>
    <row r="126593" spans="2:2" x14ac:dyDescent="0.25">
      <c r="B126593" s="27"/>
    </row>
    <row r="126707" spans="2:2" x14ac:dyDescent="0.25">
      <c r="B126707" s="27"/>
    </row>
    <row r="126785" spans="2:2" x14ac:dyDescent="0.25">
      <c r="B126785" s="27"/>
    </row>
    <row r="126786" spans="2:2" x14ac:dyDescent="0.25">
      <c r="B126786" s="27"/>
    </row>
    <row r="126787" spans="2:2" x14ac:dyDescent="0.25">
      <c r="B126787" s="27"/>
    </row>
    <row r="126788" spans="2:2" x14ac:dyDescent="0.25">
      <c r="B126788" s="27"/>
    </row>
    <row r="126789" spans="2:2" x14ac:dyDescent="0.25">
      <c r="B126789" s="27"/>
    </row>
    <row r="126790" spans="2:2" x14ac:dyDescent="0.25">
      <c r="B126790" s="27"/>
    </row>
    <row r="126922" spans="2:2" x14ac:dyDescent="0.25">
      <c r="B126922" s="27"/>
    </row>
    <row r="126998" spans="2:2" x14ac:dyDescent="0.25">
      <c r="B126998" s="27"/>
    </row>
    <row r="127081" spans="2:2" x14ac:dyDescent="0.25">
      <c r="B127081" s="27"/>
    </row>
    <row r="127219" spans="2:2" x14ac:dyDescent="0.25">
      <c r="B127219" s="27"/>
    </row>
    <row r="127220" spans="2:2" x14ac:dyDescent="0.25">
      <c r="B127220" s="27"/>
    </row>
    <row r="127245" spans="2:2" x14ac:dyDescent="0.25">
      <c r="B127245" s="27"/>
    </row>
    <row r="127246" spans="2:2" x14ac:dyDescent="0.25">
      <c r="B127246" s="27"/>
    </row>
    <row r="127247" spans="2:2" x14ac:dyDescent="0.25">
      <c r="B127247" s="27"/>
    </row>
    <row r="127248" spans="2:2" x14ac:dyDescent="0.25">
      <c r="B127248" s="27"/>
    </row>
    <row r="127254" spans="2:2" x14ac:dyDescent="0.25">
      <c r="B127254" s="27"/>
    </row>
    <row r="127278" spans="2:2" x14ac:dyDescent="0.25">
      <c r="B127278" s="27"/>
    </row>
    <row r="127279" spans="2:2" x14ac:dyDescent="0.25">
      <c r="B127279" s="27"/>
    </row>
    <row r="127289" spans="2:2" x14ac:dyDescent="0.25">
      <c r="B127289" s="27"/>
    </row>
    <row r="127290" spans="2:2" x14ac:dyDescent="0.25">
      <c r="B127290" s="27"/>
    </row>
    <row r="127347" spans="2:2" x14ac:dyDescent="0.25">
      <c r="B127347" s="27"/>
    </row>
    <row r="127475" spans="2:2" x14ac:dyDescent="0.25">
      <c r="B127475" s="27"/>
    </row>
    <row r="127520" spans="2:2" x14ac:dyDescent="0.25">
      <c r="B127520" s="27"/>
    </row>
    <row r="127545" spans="2:2" x14ac:dyDescent="0.25">
      <c r="B127545" s="27"/>
    </row>
    <row r="127546" spans="2:2" x14ac:dyDescent="0.25">
      <c r="B127546" s="27"/>
    </row>
    <row r="127569" spans="2:2" x14ac:dyDescent="0.25">
      <c r="B127569" s="27"/>
    </row>
    <row r="127570" spans="2:2" x14ac:dyDescent="0.25">
      <c r="B127570" s="27"/>
    </row>
    <row r="127571" spans="2:2" x14ac:dyDescent="0.25">
      <c r="B127571" s="27"/>
    </row>
    <row r="127572" spans="2:2" x14ac:dyDescent="0.25">
      <c r="B127572" s="27"/>
    </row>
    <row r="127573" spans="2:2" x14ac:dyDescent="0.25">
      <c r="B127573" s="27"/>
    </row>
    <row r="127574" spans="2:2" x14ac:dyDescent="0.25">
      <c r="B127574" s="27"/>
    </row>
    <row r="127575" spans="2:2" x14ac:dyDescent="0.25">
      <c r="B127575" s="27"/>
    </row>
    <row r="127576" spans="2:2" x14ac:dyDescent="0.25">
      <c r="B127576" s="27"/>
    </row>
    <row r="127577" spans="2:2" x14ac:dyDescent="0.25">
      <c r="B127577" s="27"/>
    </row>
    <row r="127816" spans="2:2" x14ac:dyDescent="0.25">
      <c r="B127816" s="27"/>
    </row>
    <row r="127839" spans="2:2" x14ac:dyDescent="0.25">
      <c r="B127839" s="27"/>
    </row>
    <row r="127859" spans="2:2" x14ac:dyDescent="0.25">
      <c r="B127859" s="27"/>
    </row>
    <row r="128038" spans="2:2" x14ac:dyDescent="0.25">
      <c r="B128038" s="27"/>
    </row>
    <row r="128067" spans="2:2" x14ac:dyDescent="0.25">
      <c r="B128067" s="27"/>
    </row>
    <row r="128116" spans="2:2" x14ac:dyDescent="0.25">
      <c r="B128116" s="27"/>
    </row>
    <row r="128146" spans="2:2" x14ac:dyDescent="0.25">
      <c r="B128146" s="27"/>
    </row>
    <row r="128217" spans="2:2" x14ac:dyDescent="0.25">
      <c r="B128217" s="27"/>
    </row>
    <row r="128313" spans="2:2" x14ac:dyDescent="0.25">
      <c r="B128313" s="27"/>
    </row>
    <row r="128633" spans="2:2" x14ac:dyDescent="0.25">
      <c r="B128633" s="27"/>
    </row>
    <row r="128634" spans="2:2" x14ac:dyDescent="0.25">
      <c r="B128634" s="27"/>
    </row>
    <row r="128635" spans="2:2" x14ac:dyDescent="0.25">
      <c r="B128635" s="27"/>
    </row>
    <row r="128636" spans="2:2" x14ac:dyDescent="0.25">
      <c r="B128636" s="27"/>
    </row>
    <row r="128637" spans="2:2" x14ac:dyDescent="0.25">
      <c r="B128637" s="27"/>
    </row>
    <row r="128655" spans="2:2" x14ac:dyDescent="0.25">
      <c r="B128655" s="27"/>
    </row>
    <row r="128934" spans="2:2" x14ac:dyDescent="0.25">
      <c r="B128934" s="27"/>
    </row>
    <row r="128935" spans="2:2" x14ac:dyDescent="0.25">
      <c r="B128935" s="27"/>
    </row>
    <row r="128955" spans="2:2" x14ac:dyDescent="0.25">
      <c r="B128955" s="27"/>
    </row>
    <row r="128958" spans="2:2" x14ac:dyDescent="0.25">
      <c r="B128958" s="27"/>
    </row>
    <row r="128959" spans="2:2" x14ac:dyDescent="0.25">
      <c r="B128959" s="27"/>
    </row>
    <row r="128960" spans="2:2" x14ac:dyDescent="0.25">
      <c r="B128960" s="27"/>
    </row>
    <row r="128961" spans="2:2" x14ac:dyDescent="0.25">
      <c r="B128961" s="27"/>
    </row>
    <row r="128962" spans="2:2" x14ac:dyDescent="0.25">
      <c r="B128962" s="27"/>
    </row>
    <row r="128963" spans="2:2" x14ac:dyDescent="0.25">
      <c r="B128963" s="27"/>
    </row>
    <row r="128964" spans="2:2" x14ac:dyDescent="0.25">
      <c r="B128964" s="27"/>
    </row>
    <row r="128965" spans="2:2" x14ac:dyDescent="0.25">
      <c r="B128965" s="27"/>
    </row>
    <row r="128966" spans="2:2" x14ac:dyDescent="0.25">
      <c r="B128966" s="27"/>
    </row>
    <row r="128967" spans="2:2" x14ac:dyDescent="0.25">
      <c r="B128967" s="27"/>
    </row>
    <row r="128968" spans="2:2" x14ac:dyDescent="0.25">
      <c r="B128968" s="27"/>
    </row>
    <row r="128969" spans="2:2" x14ac:dyDescent="0.25">
      <c r="B128969" s="27"/>
    </row>
    <row r="128970" spans="2:2" x14ac:dyDescent="0.25">
      <c r="B128970" s="27"/>
    </row>
    <row r="128971" spans="2:2" x14ac:dyDescent="0.25">
      <c r="B128971" s="27"/>
    </row>
    <row r="129011" spans="2:2" x14ac:dyDescent="0.25">
      <c r="B129011" s="27"/>
    </row>
    <row r="129264" spans="2:2" x14ac:dyDescent="0.25">
      <c r="B129264" s="27"/>
    </row>
    <row r="129265" spans="2:2" x14ac:dyDescent="0.25">
      <c r="B129265" s="27"/>
    </row>
    <row r="129333" spans="2:2" x14ac:dyDescent="0.25">
      <c r="B129333" s="27"/>
    </row>
    <row r="129556" spans="2:2" x14ac:dyDescent="0.25">
      <c r="B129556" s="27"/>
    </row>
    <row r="129562" spans="2:2" x14ac:dyDescent="0.25">
      <c r="B129562" s="27"/>
    </row>
    <row r="129626" spans="2:2" x14ac:dyDescent="0.25">
      <c r="B129626" s="27"/>
    </row>
    <row r="129661" spans="2:2" x14ac:dyDescent="0.25">
      <c r="B129661" s="27"/>
    </row>
    <row r="129662" spans="2:2" x14ac:dyDescent="0.25">
      <c r="B129662" s="27"/>
    </row>
    <row r="129663" spans="2:2" x14ac:dyDescent="0.25">
      <c r="B129663" s="27"/>
    </row>
    <row r="129664" spans="2:2" x14ac:dyDescent="0.25">
      <c r="B129664" s="27"/>
    </row>
    <row r="129665" spans="2:2" x14ac:dyDescent="0.25">
      <c r="B129665" s="27"/>
    </row>
    <row r="129919" spans="2:2" x14ac:dyDescent="0.25">
      <c r="B129919" s="27"/>
    </row>
    <row r="129920" spans="2:2" x14ac:dyDescent="0.25">
      <c r="B129920" s="27"/>
    </row>
    <row r="129960" spans="2:2" x14ac:dyDescent="0.25">
      <c r="B129960" s="27"/>
    </row>
    <row r="129961" spans="2:2" x14ac:dyDescent="0.25">
      <c r="B129961" s="27"/>
    </row>
    <row r="129962" spans="2:2" x14ac:dyDescent="0.25">
      <c r="B129962" s="27"/>
    </row>
    <row r="129963" spans="2:2" x14ac:dyDescent="0.25">
      <c r="B129963" s="27"/>
    </row>
    <row r="129964" spans="2:2" x14ac:dyDescent="0.25">
      <c r="B129964" s="27"/>
    </row>
    <row r="129965" spans="2:2" x14ac:dyDescent="0.25">
      <c r="B129965" s="27"/>
    </row>
    <row r="129966" spans="2:2" x14ac:dyDescent="0.25">
      <c r="B129966" s="27"/>
    </row>
    <row r="129967" spans="2:2" x14ac:dyDescent="0.25">
      <c r="B129967" s="27"/>
    </row>
    <row r="129968" spans="2:2" x14ac:dyDescent="0.25">
      <c r="B129968" s="27"/>
    </row>
    <row r="129969" spans="2:2" x14ac:dyDescent="0.25">
      <c r="B129969" s="27"/>
    </row>
    <row r="129970" spans="2:2" x14ac:dyDescent="0.25">
      <c r="B129970" s="27"/>
    </row>
    <row r="129971" spans="2:2" x14ac:dyDescent="0.25">
      <c r="B129971" s="27"/>
    </row>
    <row r="129977" spans="2:2" x14ac:dyDescent="0.25">
      <c r="B129977" s="27"/>
    </row>
    <row r="130002" spans="2:2" x14ac:dyDescent="0.25">
      <c r="B130002" s="27"/>
    </row>
    <row r="130003" spans="2:2" x14ac:dyDescent="0.25">
      <c r="B130003" s="27"/>
    </row>
    <row r="130004" spans="2:2" x14ac:dyDescent="0.25">
      <c r="B130004" s="27"/>
    </row>
    <row r="130005" spans="2:2" x14ac:dyDescent="0.25">
      <c r="B130005" s="27"/>
    </row>
    <row r="130006" spans="2:2" x14ac:dyDescent="0.25">
      <c r="B130006" s="27"/>
    </row>
    <row r="130007" spans="2:2" x14ac:dyDescent="0.25">
      <c r="B130007" s="27"/>
    </row>
    <row r="130177" spans="2:2" x14ac:dyDescent="0.25">
      <c r="B130177" s="27"/>
    </row>
    <row r="130179" spans="2:2" x14ac:dyDescent="0.25">
      <c r="B130179" s="27"/>
    </row>
    <row r="130182" spans="2:2" x14ac:dyDescent="0.25">
      <c r="B130182" s="27"/>
    </row>
    <row r="130183" spans="2:2" x14ac:dyDescent="0.25">
      <c r="B130183" s="27"/>
    </row>
    <row r="130184" spans="2:2" x14ac:dyDescent="0.25">
      <c r="B130184" s="27"/>
    </row>
    <row r="130185" spans="2:2" x14ac:dyDescent="0.25">
      <c r="B130185" s="27"/>
    </row>
    <row r="130474" spans="2:2" x14ac:dyDescent="0.25">
      <c r="B130474" s="27"/>
    </row>
    <row r="130489" spans="2:2" x14ac:dyDescent="0.25">
      <c r="B130489" s="27"/>
    </row>
    <row r="130490" spans="2:2" x14ac:dyDescent="0.25">
      <c r="B130490" s="27"/>
    </row>
    <row r="130493" spans="2:2" x14ac:dyDescent="0.25">
      <c r="B130493" s="27"/>
    </row>
    <row r="130557" spans="2:2" x14ac:dyDescent="0.25">
      <c r="B130557" s="27"/>
    </row>
    <row r="130558" spans="2:2" x14ac:dyDescent="0.25">
      <c r="B130558" s="27"/>
    </row>
    <row r="130559" spans="2:2" x14ac:dyDescent="0.25">
      <c r="B130559" s="27"/>
    </row>
    <row r="130560" spans="2:2" x14ac:dyDescent="0.25">
      <c r="B130560" s="27"/>
    </row>
    <row r="130561" spans="2:2" x14ac:dyDescent="0.25">
      <c r="B130561" s="27"/>
    </row>
    <row r="130781" spans="2:2" x14ac:dyDescent="0.25">
      <c r="B130781" s="27"/>
    </row>
    <row r="130782" spans="2:2" x14ac:dyDescent="0.25">
      <c r="B130782" s="27"/>
    </row>
    <row r="130783" spans="2:2" x14ac:dyDescent="0.25">
      <c r="B130783" s="27"/>
    </row>
    <row r="130784" spans="2:2" x14ac:dyDescent="0.25">
      <c r="B130784" s="27"/>
    </row>
    <row r="130785" spans="2:2" x14ac:dyDescent="0.25">
      <c r="B130785" s="27"/>
    </row>
    <row r="130786" spans="2:2" x14ac:dyDescent="0.25">
      <c r="B130786" s="27"/>
    </row>
    <row r="130787" spans="2:2" x14ac:dyDescent="0.25">
      <c r="B130787" s="27"/>
    </row>
    <row r="130788" spans="2:2" x14ac:dyDescent="0.25">
      <c r="B130788" s="27"/>
    </row>
    <row r="130789" spans="2:2" x14ac:dyDescent="0.25">
      <c r="B130789" s="27"/>
    </row>
    <row r="130790" spans="2:2" x14ac:dyDescent="0.25">
      <c r="B130790" s="27"/>
    </row>
    <row r="130791" spans="2:2" x14ac:dyDescent="0.25">
      <c r="B130791" s="27"/>
    </row>
    <row r="130792" spans="2:2" x14ac:dyDescent="0.25">
      <c r="B130792" s="27"/>
    </row>
    <row r="130793" spans="2:2" x14ac:dyDescent="0.25">
      <c r="B130793" s="27"/>
    </row>
    <row r="130794" spans="2:2" x14ac:dyDescent="0.25">
      <c r="B130794" s="27"/>
    </row>
    <row r="130795" spans="2:2" x14ac:dyDescent="0.25">
      <c r="B130795" s="27"/>
    </row>
    <row r="130796" spans="2:2" x14ac:dyDescent="0.25">
      <c r="B130796" s="27"/>
    </row>
    <row r="130797" spans="2:2" x14ac:dyDescent="0.25">
      <c r="B130797" s="27"/>
    </row>
    <row r="130798" spans="2:2" x14ac:dyDescent="0.25">
      <c r="B130798" s="27"/>
    </row>
    <row r="130799" spans="2:2" x14ac:dyDescent="0.25">
      <c r="B130799" s="27"/>
    </row>
    <row r="130800" spans="2:2" x14ac:dyDescent="0.25">
      <c r="B130800" s="27"/>
    </row>
    <row r="130801" spans="2:2" x14ac:dyDescent="0.25">
      <c r="B130801" s="27"/>
    </row>
    <row r="130802" spans="2:2" x14ac:dyDescent="0.25">
      <c r="B130802" s="27"/>
    </row>
    <row r="130803" spans="2:2" x14ac:dyDescent="0.25">
      <c r="B130803" s="27"/>
    </row>
    <row r="130804" spans="2:2" x14ac:dyDescent="0.25">
      <c r="B130804" s="27"/>
    </row>
    <row r="130805" spans="2:2" x14ac:dyDescent="0.25">
      <c r="B130805" s="27"/>
    </row>
    <row r="130806" spans="2:2" x14ac:dyDescent="0.25">
      <c r="B130806" s="27"/>
    </row>
    <row r="130807" spans="2:2" x14ac:dyDescent="0.25">
      <c r="B130807" s="27"/>
    </row>
    <row r="130808" spans="2:2" x14ac:dyDescent="0.25">
      <c r="B130808" s="27"/>
    </row>
    <row r="130809" spans="2:2" x14ac:dyDescent="0.25">
      <c r="B130809" s="27"/>
    </row>
    <row r="130810" spans="2:2" x14ac:dyDescent="0.25">
      <c r="B130810" s="27"/>
    </row>
    <row r="130811" spans="2:2" x14ac:dyDescent="0.25">
      <c r="B130811" s="27"/>
    </row>
    <row r="130812" spans="2:2" x14ac:dyDescent="0.25">
      <c r="B130812" s="27"/>
    </row>
    <row r="130813" spans="2:2" x14ac:dyDescent="0.25">
      <c r="B130813" s="27"/>
    </row>
    <row r="130814" spans="2:2" x14ac:dyDescent="0.25">
      <c r="B130814" s="27"/>
    </row>
    <row r="130815" spans="2:2" x14ac:dyDescent="0.25">
      <c r="B130815" s="27"/>
    </row>
    <row r="130816" spans="2:2" x14ac:dyDescent="0.25">
      <c r="B130816" s="27"/>
    </row>
    <row r="130817" spans="2:2" x14ac:dyDescent="0.25">
      <c r="B130817" s="27"/>
    </row>
    <row r="130818" spans="2:2" x14ac:dyDescent="0.25">
      <c r="B130818" s="27"/>
    </row>
    <row r="130819" spans="2:2" x14ac:dyDescent="0.25">
      <c r="B130819" s="27"/>
    </row>
    <row r="130820" spans="2:2" x14ac:dyDescent="0.25">
      <c r="B130820" s="27"/>
    </row>
    <row r="130821" spans="2:2" x14ac:dyDescent="0.25">
      <c r="B130821" s="27"/>
    </row>
    <row r="130822" spans="2:2" x14ac:dyDescent="0.25">
      <c r="B130822" s="27"/>
    </row>
    <row r="130823" spans="2:2" x14ac:dyDescent="0.25">
      <c r="B130823" s="27"/>
    </row>
    <row r="130824" spans="2:2" x14ac:dyDescent="0.25">
      <c r="B130824" s="27"/>
    </row>
    <row r="130825" spans="2:2" x14ac:dyDescent="0.25">
      <c r="B130825" s="27"/>
    </row>
    <row r="130826" spans="2:2" x14ac:dyDescent="0.25">
      <c r="B130826" s="27"/>
    </row>
    <row r="130827" spans="2:2" x14ac:dyDescent="0.25">
      <c r="B130827" s="27"/>
    </row>
    <row r="130828" spans="2:2" x14ac:dyDescent="0.25">
      <c r="B130828" s="27"/>
    </row>
    <row r="130829" spans="2:2" x14ac:dyDescent="0.25">
      <c r="B130829" s="27"/>
    </row>
    <row r="130830" spans="2:2" x14ac:dyDescent="0.25">
      <c r="B130830" s="27"/>
    </row>
    <row r="130831" spans="2:2" x14ac:dyDescent="0.25">
      <c r="B130831" s="27"/>
    </row>
    <row r="130832" spans="2:2" x14ac:dyDescent="0.25">
      <c r="B130832" s="27"/>
    </row>
    <row r="131713" spans="2:2" x14ac:dyDescent="0.25">
      <c r="B131713" s="27"/>
    </row>
    <row r="131845" spans="2:2" x14ac:dyDescent="0.25">
      <c r="B131845" s="27"/>
    </row>
    <row r="131890" spans="2:2" x14ac:dyDescent="0.25">
      <c r="B131890" s="27"/>
    </row>
    <row r="131916" spans="2:2" x14ac:dyDescent="0.25">
      <c r="B131916" s="27"/>
    </row>
    <row r="131917" spans="2:2" x14ac:dyDescent="0.25">
      <c r="B131917" s="27"/>
    </row>
    <row r="131918" spans="2:2" x14ac:dyDescent="0.25">
      <c r="B131918" s="27"/>
    </row>
    <row r="132012" spans="2:2" x14ac:dyDescent="0.25">
      <c r="B132012" s="27"/>
    </row>
    <row r="132051" spans="2:2" x14ac:dyDescent="0.25">
      <c r="B132051" s="27"/>
    </row>
    <row r="132063" spans="2:2" x14ac:dyDescent="0.25">
      <c r="B132063" s="27"/>
    </row>
    <row r="132068" spans="2:2" x14ac:dyDescent="0.25">
      <c r="B132068" s="27"/>
    </row>
    <row r="132069" spans="2:2" x14ac:dyDescent="0.25">
      <c r="B132069" s="27"/>
    </row>
    <row r="132070" spans="2:2" x14ac:dyDescent="0.25">
      <c r="B132070" s="27"/>
    </row>
    <row r="132071" spans="2:2" x14ac:dyDescent="0.25">
      <c r="B132071" s="27"/>
    </row>
    <row r="132072" spans="2:2" x14ac:dyDescent="0.25">
      <c r="B132072" s="27"/>
    </row>
    <row r="132073" spans="2:2" x14ac:dyDescent="0.25">
      <c r="B132073" s="27"/>
    </row>
    <row r="132074" spans="2:2" x14ac:dyDescent="0.25">
      <c r="B132074" s="27"/>
    </row>
    <row r="132075" spans="2:2" x14ac:dyDescent="0.25">
      <c r="B132075" s="27"/>
    </row>
    <row r="132076" spans="2:2" x14ac:dyDescent="0.25">
      <c r="B132076" s="27"/>
    </row>
    <row r="132077" spans="2:2" x14ac:dyDescent="0.25">
      <c r="B132077" s="27"/>
    </row>
    <row r="132078" spans="2:2" x14ac:dyDescent="0.25">
      <c r="B132078" s="27"/>
    </row>
    <row r="132079" spans="2:2" x14ac:dyDescent="0.25">
      <c r="B132079" s="27"/>
    </row>
    <row r="132080" spans="2:2" x14ac:dyDescent="0.25">
      <c r="B132080" s="27"/>
    </row>
    <row r="132081" spans="2:2" x14ac:dyDescent="0.25">
      <c r="B132081" s="27"/>
    </row>
    <row r="132082" spans="2:2" x14ac:dyDescent="0.25">
      <c r="B132082" s="27"/>
    </row>
    <row r="132090" spans="2:2" x14ac:dyDescent="0.25">
      <c r="B132090" s="27"/>
    </row>
    <row r="132192" spans="2:2" x14ac:dyDescent="0.25">
      <c r="B132192" s="27"/>
    </row>
    <row r="132648" spans="2:2" x14ac:dyDescent="0.25">
      <c r="B132648" s="27"/>
    </row>
    <row r="132649" spans="2:2" x14ac:dyDescent="0.25">
      <c r="B132649" s="27"/>
    </row>
    <row r="132656" spans="2:2" x14ac:dyDescent="0.25">
      <c r="B132656" s="27"/>
    </row>
    <row r="132804" spans="2:2" x14ac:dyDescent="0.25">
      <c r="B132804" s="27"/>
    </row>
    <row r="132805" spans="2:2" x14ac:dyDescent="0.25">
      <c r="B132805" s="27"/>
    </row>
    <row r="132806" spans="2:2" x14ac:dyDescent="0.25">
      <c r="B132806" s="27"/>
    </row>
    <row r="132807" spans="2:2" x14ac:dyDescent="0.25">
      <c r="B132807" s="27"/>
    </row>
    <row r="132808" spans="2:2" x14ac:dyDescent="0.25">
      <c r="B132808" s="27"/>
    </row>
    <row r="132809" spans="2:2" x14ac:dyDescent="0.25">
      <c r="B132809" s="27"/>
    </row>
    <row r="132810" spans="2:2" x14ac:dyDescent="0.25">
      <c r="B132810" s="27"/>
    </row>
    <row r="132811" spans="2:2" x14ac:dyDescent="0.25">
      <c r="B132811" s="27"/>
    </row>
    <row r="132812" spans="2:2" x14ac:dyDescent="0.25">
      <c r="B132812" s="27"/>
    </row>
    <row r="132813" spans="2:2" x14ac:dyDescent="0.25">
      <c r="B132813" s="27"/>
    </row>
    <row r="132814" spans="2:2" x14ac:dyDescent="0.25">
      <c r="B132814" s="27"/>
    </row>
    <row r="133019" spans="2:2" x14ac:dyDescent="0.25">
      <c r="B133019" s="27"/>
    </row>
    <row r="133022" spans="2:2" x14ac:dyDescent="0.25">
      <c r="B133022" s="27"/>
    </row>
    <row r="133023" spans="2:2" x14ac:dyDescent="0.25">
      <c r="B133023" s="27"/>
    </row>
    <row r="133067" spans="2:2" x14ac:dyDescent="0.25">
      <c r="B133067" s="27"/>
    </row>
    <row r="133283" spans="2:2" x14ac:dyDescent="0.25">
      <c r="B133283" s="27"/>
    </row>
    <row r="133579" spans="2:2" x14ac:dyDescent="0.25">
      <c r="B133579" s="27"/>
    </row>
    <row r="133580" spans="2:2" x14ac:dyDescent="0.25">
      <c r="B133580" s="27"/>
    </row>
    <row r="133581" spans="2:2" x14ac:dyDescent="0.25">
      <c r="B133581" s="27"/>
    </row>
    <row r="133582" spans="2:2" x14ac:dyDescent="0.25">
      <c r="B133582" s="27"/>
    </row>
    <row r="133583" spans="2:2" x14ac:dyDescent="0.25">
      <c r="B133583" s="27"/>
    </row>
    <row r="133584" spans="2:2" x14ac:dyDescent="0.25">
      <c r="B133584" s="27"/>
    </row>
    <row r="133668" spans="2:2" x14ac:dyDescent="0.25">
      <c r="B133668" s="27"/>
    </row>
    <row r="133669" spans="2:2" x14ac:dyDescent="0.25">
      <c r="B133669" s="27"/>
    </row>
    <row r="133670" spans="2:2" x14ac:dyDescent="0.25">
      <c r="B133670" s="27"/>
    </row>
    <row r="133692" spans="2:2" x14ac:dyDescent="0.25">
      <c r="B133692" s="27"/>
    </row>
    <row r="133693" spans="2:2" x14ac:dyDescent="0.25">
      <c r="B133693" s="27"/>
    </row>
    <row r="133694" spans="2:2" x14ac:dyDescent="0.25">
      <c r="B133694" s="27"/>
    </row>
    <row r="133695" spans="2:2" x14ac:dyDescent="0.25">
      <c r="B133695" s="27"/>
    </row>
    <row r="133696" spans="2:2" x14ac:dyDescent="0.25">
      <c r="B133696" s="27"/>
    </row>
    <row r="133697" spans="2:2" x14ac:dyDescent="0.25">
      <c r="B133697" s="27"/>
    </row>
    <row r="133763" spans="2:2" x14ac:dyDescent="0.25">
      <c r="B133763" s="27"/>
    </row>
    <row r="133846" spans="2:2" x14ac:dyDescent="0.25">
      <c r="B133846" s="27"/>
    </row>
    <row r="133939" spans="2:2" x14ac:dyDescent="0.25">
      <c r="B133939" s="27"/>
    </row>
    <row r="133940" spans="2:2" x14ac:dyDescent="0.25">
      <c r="B133940" s="27"/>
    </row>
    <row r="133956" spans="2:2" x14ac:dyDescent="0.25">
      <c r="B133956" s="27"/>
    </row>
    <row r="133957" spans="2:2" x14ac:dyDescent="0.25">
      <c r="B133957" s="27"/>
    </row>
    <row r="134067" spans="2:2" x14ac:dyDescent="0.25">
      <c r="B134067" s="27"/>
    </row>
    <row r="134435" spans="2:2" x14ac:dyDescent="0.25">
      <c r="B134435" s="27"/>
    </row>
    <row r="134436" spans="2:2" x14ac:dyDescent="0.25">
      <c r="B134436" s="27"/>
    </row>
    <row r="134489" spans="2:2" x14ac:dyDescent="0.25">
      <c r="B134489" s="27"/>
    </row>
    <row r="134570" spans="2:2" x14ac:dyDescent="0.25">
      <c r="B134570" s="27"/>
    </row>
    <row r="134571" spans="2:2" x14ac:dyDescent="0.25">
      <c r="B134571" s="27"/>
    </row>
    <row r="134572" spans="2:2" x14ac:dyDescent="0.25">
      <c r="B134572" s="27"/>
    </row>
    <row r="134573" spans="2:2" x14ac:dyDescent="0.25">
      <c r="B134573" s="27"/>
    </row>
    <row r="134574" spans="2:2" x14ac:dyDescent="0.25">
      <c r="B134574" s="27"/>
    </row>
    <row r="134575" spans="2:2" x14ac:dyDescent="0.25">
      <c r="B134575" s="27"/>
    </row>
    <row r="134576" spans="2:2" x14ac:dyDescent="0.25">
      <c r="B134576" s="27"/>
    </row>
    <row r="134577" spans="2:2" x14ac:dyDescent="0.25">
      <c r="B134577" s="27"/>
    </row>
    <row r="134578" spans="2:2" x14ac:dyDescent="0.25">
      <c r="B134578" s="27"/>
    </row>
    <row r="134579" spans="2:2" x14ac:dyDescent="0.25">
      <c r="B134579" s="27"/>
    </row>
    <row r="134580" spans="2:2" x14ac:dyDescent="0.25">
      <c r="B134580" s="27"/>
    </row>
    <row r="134581" spans="2:2" x14ac:dyDescent="0.25">
      <c r="B134581" s="27"/>
    </row>
    <row r="134664" spans="2:2" x14ac:dyDescent="0.25">
      <c r="B134664" s="27"/>
    </row>
    <row r="134672" spans="2:2" x14ac:dyDescent="0.25">
      <c r="B134672" s="27"/>
    </row>
    <row r="134673" spans="2:2" x14ac:dyDescent="0.25">
      <c r="B134673" s="27"/>
    </row>
    <row r="134674" spans="2:2" x14ac:dyDescent="0.25">
      <c r="B134674" s="27"/>
    </row>
    <row r="134675" spans="2:2" x14ac:dyDescent="0.25">
      <c r="B134675" s="27"/>
    </row>
    <row r="134677" spans="2:2" x14ac:dyDescent="0.25">
      <c r="B134677" s="27"/>
    </row>
    <row r="134678" spans="2:2" x14ac:dyDescent="0.25">
      <c r="B134678" s="27"/>
    </row>
    <row r="134708" spans="2:2" x14ac:dyDescent="0.25">
      <c r="B134708" s="27"/>
    </row>
    <row r="134709" spans="2:2" x14ac:dyDescent="0.25">
      <c r="B134709" s="27"/>
    </row>
    <row r="134710" spans="2:2" x14ac:dyDescent="0.25">
      <c r="B134710" s="27"/>
    </row>
    <row r="134711" spans="2:2" x14ac:dyDescent="0.25">
      <c r="B134711" s="27"/>
    </row>
    <row r="134828" spans="2:2" x14ac:dyDescent="0.25">
      <c r="B134828" s="27"/>
    </row>
    <row r="135991" spans="2:2" x14ac:dyDescent="0.25">
      <c r="B135991" s="27"/>
    </row>
    <row r="136044" spans="2:2" x14ac:dyDescent="0.25">
      <c r="B136044" s="27"/>
    </row>
    <row r="136103" spans="2:2" x14ac:dyDescent="0.25">
      <c r="B136103" s="27"/>
    </row>
    <row r="136151" spans="2:2" x14ac:dyDescent="0.25">
      <c r="B136151" s="27"/>
    </row>
    <row r="136152" spans="2:2" x14ac:dyDescent="0.25">
      <c r="B136152" s="27"/>
    </row>
    <row r="136153" spans="2:2" x14ac:dyDescent="0.25">
      <c r="B136153" s="27"/>
    </row>
    <row r="136154" spans="2:2" x14ac:dyDescent="0.25">
      <c r="B136154" s="27"/>
    </row>
    <row r="136155" spans="2:2" x14ac:dyDescent="0.25">
      <c r="B136155" s="27"/>
    </row>
    <row r="136191" spans="2:2" x14ac:dyDescent="0.25">
      <c r="B136191" s="27"/>
    </row>
    <row r="136220" spans="2:2" x14ac:dyDescent="0.25">
      <c r="B136220" s="27"/>
    </row>
    <row r="136242" spans="2:2" x14ac:dyDescent="0.25">
      <c r="B136242" s="27"/>
    </row>
    <row r="136252" spans="2:2" x14ac:dyDescent="0.25">
      <c r="B136252" s="27"/>
    </row>
    <row r="136253" spans="2:2" x14ac:dyDescent="0.25">
      <c r="B136253" s="27"/>
    </row>
    <row r="136254" spans="2:2" x14ac:dyDescent="0.25">
      <c r="B136254" s="27"/>
    </row>
    <row r="136255" spans="2:2" x14ac:dyDescent="0.25">
      <c r="B136255" s="27"/>
    </row>
    <row r="136256" spans="2:2" x14ac:dyDescent="0.25">
      <c r="B136256" s="27"/>
    </row>
    <row r="136257" spans="2:2" x14ac:dyDescent="0.25">
      <c r="B136257" s="27"/>
    </row>
    <row r="136258" spans="2:2" x14ac:dyDescent="0.25">
      <c r="B136258" s="27"/>
    </row>
    <row r="136259" spans="2:2" x14ac:dyDescent="0.25">
      <c r="B136259" s="27"/>
    </row>
    <row r="136260" spans="2:2" x14ac:dyDescent="0.25">
      <c r="B136260" s="27"/>
    </row>
    <row r="136261" spans="2:2" x14ac:dyDescent="0.25">
      <c r="B136261" s="27"/>
    </row>
    <row r="136262" spans="2:2" x14ac:dyDescent="0.25">
      <c r="B136262" s="27"/>
    </row>
    <row r="136263" spans="2:2" x14ac:dyDescent="0.25">
      <c r="B136263" s="27"/>
    </row>
    <row r="136264" spans="2:2" x14ac:dyDescent="0.25">
      <c r="B136264" s="27"/>
    </row>
    <row r="136265" spans="2:2" x14ac:dyDescent="0.25">
      <c r="B136265" s="27"/>
    </row>
    <row r="136266" spans="2:2" x14ac:dyDescent="0.25">
      <c r="B136266" s="27"/>
    </row>
    <row r="136267" spans="2:2" x14ac:dyDescent="0.25">
      <c r="B136267" s="27"/>
    </row>
    <row r="136351" spans="2:2" x14ac:dyDescent="0.25">
      <c r="B136351" s="27"/>
    </row>
    <row r="136507" spans="2:2" x14ac:dyDescent="0.25">
      <c r="B136507" s="27"/>
    </row>
    <row r="136877" spans="2:2" x14ac:dyDescent="0.25">
      <c r="B136877" s="27"/>
    </row>
    <row r="137012" spans="2:2" x14ac:dyDescent="0.25">
      <c r="B137012" s="27"/>
    </row>
    <row r="137225" spans="2:2" x14ac:dyDescent="0.25">
      <c r="B137225" s="27"/>
    </row>
    <row r="137495" spans="2:2" x14ac:dyDescent="0.25">
      <c r="B137495" s="27"/>
    </row>
    <row r="137496" spans="2:2" x14ac:dyDescent="0.25">
      <c r="B137496" s="27"/>
    </row>
    <row r="137521" spans="2:2" x14ac:dyDescent="0.25">
      <c r="B137521" s="27"/>
    </row>
    <row r="137522" spans="2:2" x14ac:dyDescent="0.25">
      <c r="B137522" s="27"/>
    </row>
    <row r="137523" spans="2:2" x14ac:dyDescent="0.25">
      <c r="B137523" s="27"/>
    </row>
    <row r="137597" spans="2:2" x14ac:dyDescent="0.25">
      <c r="B137597" s="27"/>
    </row>
    <row r="137598" spans="2:2" x14ac:dyDescent="0.25">
      <c r="B137598" s="27"/>
    </row>
    <row r="137599" spans="2:2" x14ac:dyDescent="0.25">
      <c r="B137599" s="27"/>
    </row>
    <row r="137619" spans="2:2" x14ac:dyDescent="0.25">
      <c r="B137619" s="27"/>
    </row>
    <row r="137756" spans="2:2" x14ac:dyDescent="0.25">
      <c r="B137756" s="27"/>
    </row>
    <row r="138304" spans="2:2" x14ac:dyDescent="0.25">
      <c r="B138304" s="27"/>
    </row>
    <row r="138305" spans="2:2" x14ac:dyDescent="0.25">
      <c r="B138305" s="27"/>
    </row>
    <row r="138306" spans="2:2" x14ac:dyDescent="0.25">
      <c r="B138306" s="27"/>
    </row>
    <row r="138307" spans="2:2" x14ac:dyDescent="0.25">
      <c r="B138307" s="27"/>
    </row>
    <row r="138308" spans="2:2" x14ac:dyDescent="0.25">
      <c r="B138308" s="27"/>
    </row>
    <row r="138309" spans="2:2" x14ac:dyDescent="0.25">
      <c r="B138309" s="27"/>
    </row>
    <row r="138310" spans="2:2" x14ac:dyDescent="0.25">
      <c r="B138310" s="27"/>
    </row>
    <row r="138311" spans="2:2" x14ac:dyDescent="0.25">
      <c r="B138311" s="27"/>
    </row>
    <row r="138312" spans="2:2" x14ac:dyDescent="0.25">
      <c r="B138312" s="27"/>
    </row>
    <row r="138313" spans="2:2" x14ac:dyDescent="0.25">
      <c r="B138313" s="27"/>
    </row>
    <row r="138314" spans="2:2" x14ac:dyDescent="0.25">
      <c r="B138314" s="27"/>
    </row>
    <row r="138341" spans="2:2" x14ac:dyDescent="0.25">
      <c r="B138341" s="27"/>
    </row>
    <row r="138342" spans="2:2" x14ac:dyDescent="0.25">
      <c r="B138342" s="27"/>
    </row>
    <row r="138343" spans="2:2" x14ac:dyDescent="0.25">
      <c r="B138343" s="27"/>
    </row>
    <row r="138344" spans="2:2" x14ac:dyDescent="0.25">
      <c r="B138344" s="27"/>
    </row>
    <row r="138345" spans="2:2" x14ac:dyDescent="0.25">
      <c r="B138345" s="27"/>
    </row>
    <row r="138346" spans="2:2" x14ac:dyDescent="0.25">
      <c r="B138346" s="27"/>
    </row>
    <row r="138507" spans="2:2" x14ac:dyDescent="0.25">
      <c r="B138507" s="27"/>
    </row>
    <row r="138510" spans="2:2" x14ac:dyDescent="0.25">
      <c r="B138510" s="27"/>
    </row>
    <row r="138647" spans="2:2" x14ac:dyDescent="0.25">
      <c r="B138647" s="27"/>
    </row>
    <row r="138648" spans="2:2" x14ac:dyDescent="0.25">
      <c r="B138648" s="27"/>
    </row>
    <row r="138680" spans="2:2" x14ac:dyDescent="0.25">
      <c r="B138680" s="27"/>
    </row>
    <row r="138762" spans="2:2" x14ac:dyDescent="0.25">
      <c r="B138762" s="27"/>
    </row>
    <row r="139052" spans="2:2" x14ac:dyDescent="0.25">
      <c r="B139052" s="27"/>
    </row>
    <row r="139053" spans="2:2" x14ac:dyDescent="0.25">
      <c r="B139053" s="27"/>
    </row>
    <row r="139368" spans="2:2" x14ac:dyDescent="0.25">
      <c r="B139368" s="27"/>
    </row>
    <row r="139369" spans="2:2" x14ac:dyDescent="0.25">
      <c r="B139369" s="27"/>
    </row>
    <row r="139397" spans="2:2" x14ac:dyDescent="0.25">
      <c r="B139397" s="27"/>
    </row>
    <row r="139501" spans="2:2" x14ac:dyDescent="0.25">
      <c r="B139501" s="27"/>
    </row>
    <row r="139502" spans="2:2" x14ac:dyDescent="0.25">
      <c r="B139502" s="27"/>
    </row>
    <row r="139503" spans="2:2" x14ac:dyDescent="0.25">
      <c r="B139503" s="27"/>
    </row>
    <row r="139504" spans="2:2" x14ac:dyDescent="0.25">
      <c r="B139504" s="27"/>
    </row>
    <row r="139536" spans="2:2" x14ac:dyDescent="0.25">
      <c r="B139536" s="27"/>
    </row>
    <row r="139538" spans="2:2" x14ac:dyDescent="0.25">
      <c r="B139538" s="27"/>
    </row>
    <row r="139552" spans="2:2" x14ac:dyDescent="0.25">
      <c r="B139552" s="27"/>
    </row>
    <row r="139683" spans="2:2" x14ac:dyDescent="0.25">
      <c r="B139683" s="27"/>
    </row>
    <row r="139694" spans="2:2" x14ac:dyDescent="0.25">
      <c r="B139694" s="27"/>
    </row>
    <row r="139763" spans="2:2" x14ac:dyDescent="0.25">
      <c r="B139763" s="27"/>
    </row>
    <row r="139797" spans="2:2" x14ac:dyDescent="0.25">
      <c r="B139797" s="27"/>
    </row>
    <row r="139798" spans="2:2" x14ac:dyDescent="0.25">
      <c r="B139798" s="27"/>
    </row>
    <row r="139856" spans="2:2" x14ac:dyDescent="0.25">
      <c r="B139856" s="27"/>
    </row>
    <row r="139921" spans="2:2" x14ac:dyDescent="0.25">
      <c r="B139921" s="27"/>
    </row>
    <row r="139922" spans="2:2" x14ac:dyDescent="0.25">
      <c r="B139922" s="27"/>
    </row>
    <row r="139923" spans="2:2" x14ac:dyDescent="0.25">
      <c r="B139923" s="27"/>
    </row>
    <row r="139924" spans="2:2" x14ac:dyDescent="0.25">
      <c r="B139924" s="27"/>
    </row>
    <row r="139925" spans="2:2" x14ac:dyDescent="0.25">
      <c r="B139925" s="27"/>
    </row>
    <row r="139926" spans="2:2" x14ac:dyDescent="0.25">
      <c r="B139926" s="27"/>
    </row>
    <row r="139927" spans="2:2" x14ac:dyDescent="0.25">
      <c r="B139927" s="27"/>
    </row>
    <row r="139928" spans="2:2" x14ac:dyDescent="0.25">
      <c r="B139928" s="27"/>
    </row>
    <row r="139929" spans="2:2" x14ac:dyDescent="0.25">
      <c r="B139929" s="27"/>
    </row>
    <row r="139930" spans="2:2" x14ac:dyDescent="0.25">
      <c r="B139930" s="27"/>
    </row>
    <row r="139931" spans="2:2" x14ac:dyDescent="0.25">
      <c r="B139931" s="27"/>
    </row>
    <row r="139932" spans="2:2" x14ac:dyDescent="0.25">
      <c r="B139932" s="27"/>
    </row>
    <row r="139933" spans="2:2" x14ac:dyDescent="0.25">
      <c r="B139933" s="27"/>
    </row>
    <row r="139934" spans="2:2" x14ac:dyDescent="0.25">
      <c r="B139934" s="27"/>
    </row>
    <row r="139935" spans="2:2" x14ac:dyDescent="0.25">
      <c r="B139935" s="27"/>
    </row>
    <row r="139936" spans="2:2" x14ac:dyDescent="0.25">
      <c r="B139936" s="27"/>
    </row>
    <row r="139937" spans="2:2" x14ac:dyDescent="0.25">
      <c r="B139937" s="27"/>
    </row>
    <row r="139938" spans="2:2" x14ac:dyDescent="0.25">
      <c r="B139938" s="27"/>
    </row>
    <row r="139939" spans="2:2" x14ac:dyDescent="0.25">
      <c r="B139939" s="27"/>
    </row>
    <row r="139940" spans="2:2" x14ac:dyDescent="0.25">
      <c r="B139940" s="27"/>
    </row>
    <row r="139941" spans="2:2" x14ac:dyDescent="0.25">
      <c r="B139941" s="27"/>
    </row>
    <row r="139942" spans="2:2" x14ac:dyDescent="0.25">
      <c r="B139942" s="27"/>
    </row>
    <row r="139943" spans="2:2" x14ac:dyDescent="0.25">
      <c r="B139943" s="27"/>
    </row>
    <row r="139944" spans="2:2" x14ac:dyDescent="0.25">
      <c r="B139944" s="27"/>
    </row>
    <row r="139945" spans="2:2" x14ac:dyDescent="0.25">
      <c r="B139945" s="27"/>
    </row>
    <row r="139946" spans="2:2" x14ac:dyDescent="0.25">
      <c r="B139946" s="27"/>
    </row>
    <row r="139947" spans="2:2" x14ac:dyDescent="0.25">
      <c r="B139947" s="27"/>
    </row>
    <row r="139948" spans="2:2" x14ac:dyDescent="0.25">
      <c r="B139948" s="27"/>
    </row>
    <row r="139949" spans="2:2" x14ac:dyDescent="0.25">
      <c r="B139949" s="27"/>
    </row>
    <row r="139950" spans="2:2" x14ac:dyDescent="0.25">
      <c r="B139950" s="27"/>
    </row>
    <row r="139951" spans="2:2" x14ac:dyDescent="0.25">
      <c r="B139951" s="27"/>
    </row>
    <row r="139952" spans="2:2" x14ac:dyDescent="0.25">
      <c r="B139952" s="27"/>
    </row>
    <row r="139953" spans="2:2" x14ac:dyDescent="0.25">
      <c r="B139953" s="27"/>
    </row>
    <row r="139954" spans="2:2" x14ac:dyDescent="0.25">
      <c r="B139954" s="27"/>
    </row>
    <row r="139955" spans="2:2" x14ac:dyDescent="0.25">
      <c r="B139955" s="27"/>
    </row>
    <row r="139956" spans="2:2" x14ac:dyDescent="0.25">
      <c r="B139956" s="27"/>
    </row>
    <row r="139957" spans="2:2" x14ac:dyDescent="0.25">
      <c r="B139957" s="27"/>
    </row>
    <row r="139958" spans="2:2" x14ac:dyDescent="0.25">
      <c r="B139958" s="27"/>
    </row>
    <row r="139959" spans="2:2" x14ac:dyDescent="0.25">
      <c r="B139959" s="27"/>
    </row>
    <row r="139960" spans="2:2" x14ac:dyDescent="0.25">
      <c r="B139960" s="27"/>
    </row>
    <row r="139961" spans="2:2" x14ac:dyDescent="0.25">
      <c r="B139961" s="27"/>
    </row>
    <row r="139962" spans="2:2" x14ac:dyDescent="0.25">
      <c r="B139962" s="27"/>
    </row>
    <row r="139963" spans="2:2" x14ac:dyDescent="0.25">
      <c r="B139963" s="27"/>
    </row>
    <row r="139964" spans="2:2" x14ac:dyDescent="0.25">
      <c r="B139964" s="27"/>
    </row>
    <row r="139965" spans="2:2" x14ac:dyDescent="0.25">
      <c r="B139965" s="27"/>
    </row>
    <row r="139966" spans="2:2" x14ac:dyDescent="0.25">
      <c r="B139966" s="27"/>
    </row>
    <row r="139967" spans="2:2" x14ac:dyDescent="0.25">
      <c r="B139967" s="27"/>
    </row>
    <row r="139968" spans="2:2" x14ac:dyDescent="0.25">
      <c r="B139968" s="27"/>
    </row>
    <row r="139969" spans="2:2" x14ac:dyDescent="0.25">
      <c r="B139969" s="27"/>
    </row>
    <row r="139970" spans="2:2" x14ac:dyDescent="0.25">
      <c r="B139970" s="27"/>
    </row>
    <row r="139971" spans="2:2" x14ac:dyDescent="0.25">
      <c r="B139971" s="27"/>
    </row>
    <row r="139972" spans="2:2" x14ac:dyDescent="0.25">
      <c r="B139972" s="27"/>
    </row>
    <row r="139973" spans="2:2" x14ac:dyDescent="0.25">
      <c r="B139973" s="27"/>
    </row>
    <row r="139974" spans="2:2" x14ac:dyDescent="0.25">
      <c r="B139974" s="27"/>
    </row>
    <row r="139975" spans="2:2" x14ac:dyDescent="0.25">
      <c r="B139975" s="27"/>
    </row>
    <row r="139976" spans="2:2" x14ac:dyDescent="0.25">
      <c r="B139976" s="27"/>
    </row>
    <row r="139977" spans="2:2" x14ac:dyDescent="0.25">
      <c r="B139977" s="27"/>
    </row>
    <row r="139978" spans="2:2" x14ac:dyDescent="0.25">
      <c r="B139978" s="27"/>
    </row>
    <row r="139979" spans="2:2" x14ac:dyDescent="0.25">
      <c r="B139979" s="27"/>
    </row>
    <row r="139980" spans="2:2" x14ac:dyDescent="0.25">
      <c r="B139980" s="27"/>
    </row>
    <row r="139981" spans="2:2" x14ac:dyDescent="0.25">
      <c r="B139981" s="27"/>
    </row>
    <row r="139982" spans="2:2" x14ac:dyDescent="0.25">
      <c r="B139982" s="27"/>
    </row>
    <row r="139983" spans="2:2" x14ac:dyDescent="0.25">
      <c r="B139983" s="27"/>
    </row>
    <row r="139984" spans="2:2" x14ac:dyDescent="0.25">
      <c r="B139984" s="27"/>
    </row>
    <row r="139985" spans="2:2" x14ac:dyDescent="0.25">
      <c r="B139985" s="27"/>
    </row>
    <row r="139986" spans="2:2" x14ac:dyDescent="0.25">
      <c r="B139986" s="27"/>
    </row>
    <row r="139987" spans="2:2" x14ac:dyDescent="0.25">
      <c r="B139987" s="27"/>
    </row>
    <row r="139988" spans="2:2" x14ac:dyDescent="0.25">
      <c r="B139988" s="27"/>
    </row>
    <row r="139989" spans="2:2" x14ac:dyDescent="0.25">
      <c r="B139989" s="27"/>
    </row>
    <row r="139990" spans="2:2" x14ac:dyDescent="0.25">
      <c r="B139990" s="27"/>
    </row>
    <row r="139991" spans="2:2" x14ac:dyDescent="0.25">
      <c r="B139991" s="27"/>
    </row>
    <row r="139992" spans="2:2" x14ac:dyDescent="0.25">
      <c r="B139992" s="27"/>
    </row>
    <row r="139993" spans="2:2" x14ac:dyDescent="0.25">
      <c r="B139993" s="27"/>
    </row>
    <row r="139994" spans="2:2" x14ac:dyDescent="0.25">
      <c r="B139994" s="27"/>
    </row>
    <row r="139995" spans="2:2" x14ac:dyDescent="0.25">
      <c r="B139995" s="27"/>
    </row>
    <row r="139996" spans="2:2" x14ac:dyDescent="0.25">
      <c r="B139996" s="27"/>
    </row>
    <row r="139997" spans="2:2" x14ac:dyDescent="0.25">
      <c r="B139997" s="27"/>
    </row>
    <row r="139998" spans="2:2" x14ac:dyDescent="0.25">
      <c r="B139998" s="27"/>
    </row>
    <row r="139999" spans="2:2" x14ac:dyDescent="0.25">
      <c r="B139999" s="27"/>
    </row>
    <row r="140000" spans="2:2" x14ac:dyDescent="0.25">
      <c r="B140000" s="27"/>
    </row>
    <row r="140001" spans="2:2" x14ac:dyDescent="0.25">
      <c r="B140001" s="27"/>
    </row>
    <row r="140002" spans="2:2" x14ac:dyDescent="0.25">
      <c r="B140002" s="27"/>
    </row>
    <row r="140003" spans="2:2" x14ac:dyDescent="0.25">
      <c r="B140003" s="27"/>
    </row>
    <row r="140004" spans="2:2" x14ac:dyDescent="0.25">
      <c r="B140004" s="27"/>
    </row>
    <row r="140012" spans="2:2" x14ac:dyDescent="0.25">
      <c r="B140012" s="27"/>
    </row>
    <row r="140055" spans="2:2" x14ac:dyDescent="0.25">
      <c r="B140055" s="27"/>
    </row>
    <row r="140077" spans="2:2" x14ac:dyDescent="0.25">
      <c r="B140077" s="27"/>
    </row>
    <row r="140078" spans="2:2" x14ac:dyDescent="0.25">
      <c r="B140078" s="27"/>
    </row>
    <row r="140079" spans="2:2" x14ac:dyDescent="0.25">
      <c r="B140079" s="27"/>
    </row>
    <row r="140243" spans="2:2" x14ac:dyDescent="0.25">
      <c r="B140243" s="27"/>
    </row>
    <row r="140244" spans="2:2" x14ac:dyDescent="0.25">
      <c r="B140244" s="27"/>
    </row>
    <row r="140262" spans="2:2" x14ac:dyDescent="0.25">
      <c r="B140262" s="27"/>
    </row>
    <row r="140263" spans="2:2" x14ac:dyDescent="0.25">
      <c r="B140263" s="27"/>
    </row>
    <row r="140303" spans="2:2" x14ac:dyDescent="0.25">
      <c r="B140303" s="27"/>
    </row>
    <row r="140498" spans="2:2" x14ac:dyDescent="0.25">
      <c r="B140498" s="27"/>
    </row>
    <row r="140534" spans="2:2" x14ac:dyDescent="0.25">
      <c r="B140534" s="27"/>
    </row>
    <row r="140705" spans="2:2" x14ac:dyDescent="0.25">
      <c r="B140705" s="27"/>
    </row>
    <row r="140714" spans="2:2" x14ac:dyDescent="0.25">
      <c r="B140714" s="27"/>
    </row>
    <row r="140715" spans="2:2" x14ac:dyDescent="0.25">
      <c r="B140715" s="27"/>
    </row>
    <row r="140716" spans="2:2" x14ac:dyDescent="0.25">
      <c r="B140716" s="27"/>
    </row>
    <row r="140717" spans="2:2" x14ac:dyDescent="0.25">
      <c r="B140717" s="27"/>
    </row>
    <row r="140841" spans="2:2" x14ac:dyDescent="0.25">
      <c r="B140841" s="27"/>
    </row>
    <row r="140842" spans="2:2" x14ac:dyDescent="0.25">
      <c r="B140842" s="27"/>
    </row>
    <row r="140843" spans="2:2" x14ac:dyDescent="0.25">
      <c r="B140843" s="27"/>
    </row>
    <row r="140844" spans="2:2" x14ac:dyDescent="0.25">
      <c r="B140844" s="27"/>
    </row>
    <row r="140845" spans="2:2" x14ac:dyDescent="0.25">
      <c r="B140845" s="27"/>
    </row>
    <row r="140846" spans="2:2" x14ac:dyDescent="0.25">
      <c r="B140846" s="27"/>
    </row>
    <row r="140847" spans="2:2" x14ac:dyDescent="0.25">
      <c r="B140847" s="27"/>
    </row>
    <row r="140848" spans="2:2" x14ac:dyDescent="0.25">
      <c r="B140848" s="27"/>
    </row>
    <row r="140911" spans="2:2" x14ac:dyDescent="0.25">
      <c r="B140911" s="27"/>
    </row>
    <row r="140912" spans="2:2" x14ac:dyDescent="0.25">
      <c r="B140912" s="27"/>
    </row>
    <row r="140913" spans="2:2" x14ac:dyDescent="0.25">
      <c r="B140913" s="27"/>
    </row>
    <row r="140928" spans="2:2" x14ac:dyDescent="0.25">
      <c r="B140928" s="27"/>
    </row>
    <row r="141148" spans="2:2" x14ac:dyDescent="0.25">
      <c r="B141148" s="27"/>
    </row>
    <row r="141287" spans="2:2" x14ac:dyDescent="0.25">
      <c r="B141287" s="27"/>
    </row>
    <row r="141410" spans="2:2" x14ac:dyDescent="0.25">
      <c r="B141410" s="27"/>
    </row>
    <row r="141411" spans="2:2" x14ac:dyDescent="0.25">
      <c r="B141411" s="27"/>
    </row>
    <row r="141456" spans="2:2" x14ac:dyDescent="0.25">
      <c r="B141456" s="27"/>
    </row>
    <row r="141523" spans="2:2" x14ac:dyDescent="0.25">
      <c r="B141523" s="27"/>
    </row>
    <row r="141524" spans="2:2" x14ac:dyDescent="0.25">
      <c r="B141524" s="27"/>
    </row>
    <row r="141525" spans="2:2" x14ac:dyDescent="0.25">
      <c r="B141525" s="27"/>
    </row>
    <row r="141526" spans="2:2" x14ac:dyDescent="0.25">
      <c r="B141526" s="27"/>
    </row>
    <row r="141530" spans="2:2" x14ac:dyDescent="0.25">
      <c r="B141530" s="27"/>
    </row>
    <row r="141621" spans="2:2" x14ac:dyDescent="0.25">
      <c r="B141621" s="27"/>
    </row>
    <row r="141624" spans="2:2" x14ac:dyDescent="0.25">
      <c r="B141624" s="27"/>
    </row>
    <row r="141677" spans="2:2" x14ac:dyDescent="0.25">
      <c r="B141677" s="27"/>
    </row>
    <row r="141818" spans="2:2" x14ac:dyDescent="0.25">
      <c r="B141818" s="27"/>
    </row>
    <row r="142129" spans="2:2" x14ac:dyDescent="0.25">
      <c r="B142129" s="27"/>
    </row>
    <row r="142130" spans="2:2" x14ac:dyDescent="0.25">
      <c r="B142130" s="27"/>
    </row>
    <row r="142349" spans="2:2" x14ac:dyDescent="0.25">
      <c r="B142349" s="27"/>
    </row>
    <row r="142487" spans="2:2" x14ac:dyDescent="0.25">
      <c r="B142487" s="27"/>
    </row>
    <row r="142769" spans="2:2" x14ac:dyDescent="0.25">
      <c r="B142769" s="27"/>
    </row>
    <row r="142813" spans="2:2" x14ac:dyDescent="0.25">
      <c r="B142813" s="27"/>
    </row>
    <row r="142814" spans="2:2" x14ac:dyDescent="0.25">
      <c r="B142814" s="27"/>
    </row>
    <row r="142815" spans="2:2" x14ac:dyDescent="0.25">
      <c r="B142815" s="27"/>
    </row>
    <row r="142816" spans="2:2" x14ac:dyDescent="0.25">
      <c r="B142816" s="27"/>
    </row>
    <row r="142817" spans="2:2" x14ac:dyDescent="0.25">
      <c r="B142817" s="27"/>
    </row>
    <row r="142818" spans="2:2" x14ac:dyDescent="0.25">
      <c r="B142818" s="27"/>
    </row>
    <row r="142830" spans="2:2" x14ac:dyDescent="0.25">
      <c r="B142830" s="27"/>
    </row>
    <row r="142880" spans="2:2" x14ac:dyDescent="0.25">
      <c r="B142880" s="27"/>
    </row>
    <row r="142881" spans="2:2" x14ac:dyDescent="0.25">
      <c r="B142881" s="27"/>
    </row>
    <row r="143204" spans="2:2" x14ac:dyDescent="0.25">
      <c r="B143204" s="27"/>
    </row>
    <row r="143221" spans="2:2" x14ac:dyDescent="0.25">
      <c r="B143221" s="27"/>
    </row>
    <row r="143230" spans="2:2" x14ac:dyDescent="0.25">
      <c r="B143230" s="27"/>
    </row>
    <row r="143423" spans="2:2" x14ac:dyDescent="0.25">
      <c r="B143423" s="27"/>
    </row>
  </sheetData>
  <autoFilter ref="A2:S2">
    <sortState ref="A3:S131">
      <sortCondition ref="F2"/>
    </sortState>
  </autoFilter>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Valuation</vt:lpstr>
      <vt:lpstr>Recall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A'Hearn</dc:creator>
  <cp:lastModifiedBy>A'Hearn, Kyle</cp:lastModifiedBy>
  <dcterms:created xsi:type="dcterms:W3CDTF">2019-07-30T21:50:31Z</dcterms:created>
  <dcterms:modified xsi:type="dcterms:W3CDTF">2020-04-07T21:18:00Z</dcterms:modified>
</cp:coreProperties>
</file>